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gwopl-my.sharepoint.com/personal/aszulc_gwo_pl/Documents/Pulpit/"/>
    </mc:Choice>
  </mc:AlternateContent>
  <xr:revisionPtr revIDLastSave="512" documentId="11_763CB45E3253EE02A89A6CAACD83623DB4FA513C" xr6:coauthVersionLast="47" xr6:coauthVersionMax="47" xr10:uidLastSave="{4E75E846-1099-410D-9566-F8960FAB7DFF}"/>
  <bookViews>
    <workbookView xWindow="-120" yWindow="-120" windowWidth="29040" windowHeight="15720" tabRatio="925" xr2:uid="{00000000-000D-0000-FFFF-FFFF00000000}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7" r:id="rId32"/>
    <sheet name="32" sheetId="40" r:id="rId33"/>
    <sheet name="33" sheetId="39" r:id="rId34"/>
    <sheet name="34" sheetId="51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'42'!#REF!</definedName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'18'!$A$1:$L$14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'31'!$A$1:$L$22</definedName>
    <definedName name="_xlnm.Print_Area" localSheetId="32">'32'!$A$1:$L$22</definedName>
    <definedName name="_xlnm.Print_Area" localSheetId="33">'33'!$A$1:$L$30</definedName>
    <definedName name="_xlnm.Print_Area" localSheetId="34">'34'!$A$1:$L$30</definedName>
    <definedName name="_xlnm.Print_Area" localSheetId="35">'35'!$A$1:$L$26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'40'!$A$1:$L$22</definedName>
    <definedName name="_xlnm.Print_Area" localSheetId="41">'41'!$A$1:$L$30</definedName>
    <definedName name="_xlnm.Print_Area" localSheetId="42">'42'!$A$1:$L$30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'9'!$A$1:$L$30</definedName>
    <definedName name="_xlnm.Print_Area" localSheetId="0">wstęp!$A$1:$A$22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2" l="1"/>
  <c r="L2" i="48"/>
  <c r="I19" i="46"/>
  <c r="I18" i="46"/>
  <c r="I17" i="46"/>
  <c r="I16" i="46"/>
  <c r="E17" i="46"/>
  <c r="E16" i="46"/>
  <c r="I27" i="48"/>
  <c r="I26" i="48"/>
  <c r="I25" i="48"/>
  <c r="I24" i="48"/>
  <c r="E25" i="48"/>
  <c r="E24" i="48"/>
  <c r="L12" i="48"/>
  <c r="L8" i="48"/>
  <c r="L4" i="48"/>
  <c r="E21" i="41"/>
  <c r="L12" i="41"/>
  <c r="L12" i="37"/>
  <c r="L8" i="37"/>
  <c r="I11" i="24"/>
  <c r="I10" i="24"/>
  <c r="I9" i="24"/>
  <c r="I8" i="24"/>
  <c r="E9" i="24"/>
  <c r="E8" i="24"/>
  <c r="I25" i="15"/>
  <c r="L4" i="14"/>
  <c r="I27" i="15"/>
  <c r="I24" i="15"/>
  <c r="E25" i="15"/>
  <c r="E24" i="15"/>
  <c r="L4" i="15"/>
  <c r="E24" i="53"/>
  <c r="I27" i="53"/>
  <c r="I26" i="53"/>
  <c r="I25" i="53"/>
  <c r="E25" i="53"/>
  <c r="I24" i="53"/>
  <c r="L20" i="53"/>
  <c r="K1" i="53"/>
  <c r="E25" i="52"/>
  <c r="E24" i="52"/>
  <c r="L12" i="52"/>
  <c r="I23" i="41"/>
  <c r="I22" i="41"/>
  <c r="I21" i="41"/>
  <c r="I20" i="41"/>
  <c r="E20" i="41"/>
  <c r="L8" i="41"/>
  <c r="I17" i="37"/>
  <c r="K2" i="46" l="1"/>
  <c r="G30" i="53"/>
  <c r="K2" i="53"/>
  <c r="E27" i="53" s="1"/>
  <c r="L2" i="53"/>
  <c r="I23" i="25"/>
  <c r="I22" i="25"/>
  <c r="I21" i="25"/>
  <c r="I20" i="25"/>
  <c r="E21" i="25"/>
  <c r="E20" i="25"/>
  <c r="I23" i="17"/>
  <c r="I22" i="17"/>
  <c r="I21" i="17"/>
  <c r="I20" i="17"/>
  <c r="E21" i="17"/>
  <c r="E20" i="17"/>
  <c r="L20" i="15"/>
  <c r="I23" i="6"/>
  <c r="I22" i="6"/>
  <c r="I21" i="6"/>
  <c r="I20" i="6"/>
  <c r="E21" i="6"/>
  <c r="E20" i="6"/>
  <c r="I27" i="52" l="1"/>
  <c r="I26" i="52"/>
  <c r="I25" i="52"/>
  <c r="L8" i="52" l="1"/>
  <c r="L4" i="52"/>
  <c r="K1" i="52"/>
  <c r="K2" i="52"/>
  <c r="E27" i="52" s="1"/>
  <c r="I19" i="40"/>
  <c r="I18" i="40"/>
  <c r="I17" i="40"/>
  <c r="I16" i="40"/>
  <c r="E17" i="40"/>
  <c r="E16" i="40"/>
  <c r="K2" i="40" l="1"/>
  <c r="L2" i="52"/>
  <c r="G30" i="52"/>
  <c r="I27" i="21"/>
  <c r="I26" i="21"/>
  <c r="I25" i="21"/>
  <c r="I24" i="21"/>
  <c r="E25" i="21"/>
  <c r="E24" i="21"/>
  <c r="I26" i="15" l="1"/>
  <c r="L16" i="8"/>
  <c r="L20" i="8"/>
  <c r="I24" i="8"/>
  <c r="I27" i="51" l="1"/>
  <c r="I26" i="51"/>
  <c r="I25" i="51"/>
  <c r="E25" i="51"/>
  <c r="I24" i="51"/>
  <c r="E24" i="51"/>
  <c r="L20" i="51"/>
  <c r="L16" i="51"/>
  <c r="L12" i="51"/>
  <c r="L8" i="51"/>
  <c r="L4" i="51"/>
  <c r="K1" i="51"/>
  <c r="K2" i="51" l="1"/>
  <c r="E27" i="51" s="1"/>
  <c r="L2" i="51"/>
  <c r="G30" i="51"/>
  <c r="I19" i="37"/>
  <c r="I18" i="37"/>
  <c r="I16" i="37"/>
  <c r="E17" i="37"/>
  <c r="E16" i="37"/>
  <c r="L20" i="35"/>
  <c r="L16" i="35"/>
  <c r="L12" i="35"/>
  <c r="L8" i="35"/>
  <c r="L4" i="35"/>
  <c r="L20" i="48"/>
  <c r="L16" i="48"/>
  <c r="L20" i="47"/>
  <c r="L16" i="47"/>
  <c r="L12" i="47"/>
  <c r="L8" i="47"/>
  <c r="L4" i="47"/>
  <c r="L8" i="46"/>
  <c r="L4" i="46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16" i="41"/>
  <c r="L4" i="41"/>
  <c r="L12" i="40"/>
  <c r="L8" i="40"/>
  <c r="L4" i="40"/>
  <c r="L20" i="39"/>
  <c r="L16" i="39"/>
  <c r="L12" i="39"/>
  <c r="L8" i="39"/>
  <c r="L4" i="39"/>
  <c r="L20" i="38"/>
  <c r="L16" i="38"/>
  <c r="L12" i="38"/>
  <c r="L8" i="38"/>
  <c r="L4" i="38"/>
  <c r="L4" i="37"/>
  <c r="L2" i="37" s="1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4" i="24"/>
  <c r="L20" i="23"/>
  <c r="L16" i="23"/>
  <c r="L12" i="23"/>
  <c r="L8" i="23"/>
  <c r="L4" i="23"/>
  <c r="L20" i="20"/>
  <c r="L16" i="20"/>
  <c r="L12" i="20"/>
  <c r="L8" i="20"/>
  <c r="L4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6" i="14"/>
  <c r="L12" i="14"/>
  <c r="L8" i="14"/>
  <c r="L16" i="15"/>
  <c r="L12" i="15"/>
  <c r="L8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2" i="48" s="1"/>
  <c r="I27" i="47"/>
  <c r="I26" i="47"/>
  <c r="I25" i="47"/>
  <c r="E25" i="47"/>
  <c r="I24" i="47"/>
  <c r="E24" i="47"/>
  <c r="K1" i="47"/>
  <c r="K1" i="46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K2" i="41" s="1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L2" i="15" l="1"/>
  <c r="K2" i="44"/>
  <c r="K2" i="37"/>
  <c r="E19" i="37" s="1"/>
  <c r="K2" i="25"/>
  <c r="E23" i="25" s="1"/>
  <c r="L2" i="24"/>
  <c r="K2" i="17"/>
  <c r="E23" i="17" s="1"/>
  <c r="K2" i="6"/>
  <c r="E23" i="6" s="1"/>
  <c r="G30" i="20"/>
  <c r="G30" i="12"/>
  <c r="G30" i="47"/>
  <c r="G26" i="41"/>
  <c r="E23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L2" i="25"/>
  <c r="L2" i="23"/>
  <c r="E27" i="21"/>
  <c r="L2" i="21"/>
  <c r="K2" i="18"/>
  <c r="E27" i="18" s="1"/>
  <c r="L2" i="14"/>
  <c r="K2" i="15"/>
  <c r="E27" i="15" s="1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8"/>
  <c r="L2" i="32"/>
  <c r="L2" i="33"/>
  <c r="G14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22" i="40"/>
  <c r="L2" i="6"/>
  <c r="L2" i="17"/>
  <c r="L2" i="20"/>
  <c r="L2" i="26"/>
  <c r="L2" i="38"/>
  <c r="L2" i="40"/>
  <c r="G30" i="48"/>
  <c r="E27" i="48"/>
  <c r="L2" i="47"/>
  <c r="K2" i="47"/>
  <c r="E27" i="47" s="1"/>
  <c r="L2" i="46"/>
  <c r="G22" i="46"/>
  <c r="E27" i="44"/>
  <c r="L2" i="44"/>
  <c r="L2" i="43"/>
  <c r="G30" i="43"/>
  <c r="G30" i="42"/>
  <c r="K2" i="42"/>
  <c r="E27" i="42" s="1"/>
  <c r="L2" i="42"/>
  <c r="G30" i="22"/>
  <c r="E19" i="40"/>
  <c r="G30" i="11"/>
  <c r="G30" i="8"/>
  <c r="K2" i="28"/>
  <c r="E27" i="28" s="1"/>
  <c r="G26" i="17"/>
  <c r="E19" i="46"/>
  <c r="E11" i="24"/>
  <c r="G30" i="7"/>
  <c r="K2" i="26"/>
  <c r="E27" i="2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<sst xmlns="http://schemas.openxmlformats.org/spreadsheetml/2006/main" count="3770" uniqueCount="1127">
  <si>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</si>
  <si>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</si>
  <si>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</si>
  <si>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</si>
  <si>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</si>
  <si>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</si>
  <si>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</si>
  <si>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</si>
  <si>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</si>
  <si>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</si>
  <si>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</si>
  <si>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</si>
  <si>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</si>
  <si>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</si>
  <si>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</si>
  <si>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</si>
  <si>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</si>
  <si>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</si>
  <si>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</si>
  <si>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</si>
  <si>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</si>
  <si>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</si>
  <si>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</si>
  <si>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</si>
  <si>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</si>
  <si>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</si>
  <si>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</si>
  <si>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</si>
  <si>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</si>
  <si>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</si>
  <si>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</si>
  <si>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</si>
  <si>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</si>
  <si>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</si>
  <si>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</si>
  <si>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</si>
  <si>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</si>
  <si>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</si>
  <si>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</si>
  <si>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</si>
  <si>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</si>
  <si>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edukacja wczesnoszkolna, klasa druga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</si>
  <si>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</si>
  <si>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</si>
  <si>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</si>
  <si>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</si>
  <si>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</si>
  <si>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</si>
  <si>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</si>
  <si>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</si>
  <si>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</si>
  <si>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</si>
  <si>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Śpiewanie wybranej piosenki z klasy 1.</t>
  </si>
  <si>
    <t>VIII 2.2, 2.4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</si>
  <si>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</si>
  <si>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</si>
  <si>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</si>
  <si>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</si>
  <si>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</si>
  <si>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</si>
  <si>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</si>
  <si>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</si>
  <si>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</si>
  <si>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</si>
  <si>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</si>
  <si>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</si>
  <si>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</si>
  <si>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</si>
  <si>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</si>
  <si>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</si>
  <si>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</si>
  <si>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</si>
  <si>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</si>
  <si>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</si>
  <si>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</si>
  <si>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</si>
  <si>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</si>
  <si>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</si>
  <si>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</si>
  <si>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</si>
  <si>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</si>
  <si>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</si>
  <si>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</si>
  <si>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</si>
  <si>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</si>
  <si>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</si>
  <si>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</si>
  <si>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</si>
  <si>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</si>
  <si>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</si>
  <si>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</si>
  <si>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</si>
  <si>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</si>
  <si>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</si>
  <si>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</si>
  <si>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 xml:space="preserve">II 1.1 </t>
  </si>
  <si>
    <t>Wokół nas wszystko gra. Poznanie piosenki „Podajmy sobie ręce”. Rozpoznawanie dźwięków z otoczenia. Akompaniowanie i śpiew.</t>
  </si>
  <si>
    <t>V 2.1, 2.2, 2.3, 2.6, 3.2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</si>
  <si>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</si>
  <si>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</si>
  <si>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</si>
  <si>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</si>
  <si>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</si>
  <si>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</si>
  <si>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</si>
  <si>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</si>
  <si>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</si>
  <si>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</si>
  <si>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</si>
  <si>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</si>
  <si>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- rzeczowniki. 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</si>
  <si>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</si>
  <si>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</si>
  <si>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</si>
  <si>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</si>
  <si>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</si>
  <si>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</si>
  <si>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</si>
  <si>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</si>
  <si>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</si>
  <si>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</si>
  <si>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</si>
  <si>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</si>
  <si>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</si>
  <si>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</si>
  <si>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 xml:space="preserve">Zabawy orientacyjno-porządkowe i bieżne. 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</si>
  <si>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</si>
  <si>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</si>
  <si>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</si>
  <si>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</si>
  <si>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</si>
  <si>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</si>
  <si>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</si>
  <si>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</si>
  <si>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</si>
  <si>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</si>
  <si>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</si>
  <si>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</si>
  <si>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</si>
  <si>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</si>
  <si>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</si>
  <si>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</si>
  <si>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</si>
  <si>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</si>
  <si>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</si>
  <si>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</si>
  <si>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</si>
  <si>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</si>
  <si>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</si>
  <si>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</si>
  <si>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</si>
  <si>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</si>
  <si>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</si>
  <si>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</si>
  <si>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</si>
  <si>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</si>
  <si>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</si>
  <si>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</si>
  <si>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</si>
  <si>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</si>
  <si>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</si>
  <si>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</si>
  <si>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</si>
  <si>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</si>
  <si>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</si>
  <si>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</si>
  <si>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</si>
  <si>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</si>
  <si>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</si>
  <si>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</si>
  <si>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 xml:space="preserve">II 3.1, 3.2 </t>
  </si>
  <si>
    <t>II 3.1, 3.2</t>
  </si>
  <si>
    <t>VIII 1.2, 1.3, 1.6, 2.2, 2.4, 3.2, 3.5, 5.2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</si>
  <si>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</si>
  <si>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</si>
  <si>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</si>
  <si>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</si>
  <si>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</si>
  <si>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</si>
  <si>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</si>
  <si>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</si>
  <si>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</si>
  <si>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</si>
  <si>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</si>
  <si>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</si>
  <si>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VII 1.2, 2.1, 3.1</t>
  </si>
  <si>
    <t>V 1.2, 2.2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</si>
  <si>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</si>
  <si>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</si>
  <si>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</si>
  <si>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</si>
  <si>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</si>
  <si>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</si>
  <si>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</si>
  <si>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</si>
  <si>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</si>
  <si>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</si>
  <si>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</si>
  <si>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</si>
  <si>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</si>
  <si>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</si>
  <si>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</si>
  <si>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</si>
  <si>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</si>
  <si>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</si>
  <si>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</si>
  <si>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</si>
  <si>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</si>
  <si>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</si>
  <si>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</si>
  <si>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</si>
  <si>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</si>
  <si>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>II 2.1, 2.2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</si>
  <si>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</si>
  <si>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</si>
  <si>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</si>
  <si>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</si>
  <si>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</si>
  <si>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</si>
  <si>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</si>
  <si>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>Czy warto być grzecznym? (cd.) Ćwiczenia ortograficzne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</si>
  <si>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</si>
  <si>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</si>
  <si>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</t>
  </si>
  <si>
    <t>Czy porządek ułatwia życie? (cd.) Ćwiczenia ortograficzne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</si>
  <si>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</si>
  <si>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</si>
  <si>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</si>
  <si>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</si>
  <si>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</si>
  <si>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</si>
  <si>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</si>
  <si>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</si>
  <si>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</si>
  <si>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</si>
  <si>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</si>
  <si>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</si>
  <si>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</si>
  <si>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</si>
  <si>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</si>
  <si>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Które części warzyw zjadamy? Jadalne części roślin. Przecinek przy wyliczaniu</t>
  </si>
  <si>
    <t xml:space="preserve">I 1.1, 1.3, 1.5, 2.1, 4.5, 5.6 </t>
  </si>
  <si>
    <t>Rozpoznawanie i smakowanie warzyw.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</si>
  <si>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</si>
  <si>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</si>
  <si>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</si>
  <si>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</si>
  <si>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</si>
  <si>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</si>
  <si>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</si>
  <si>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</si>
  <si>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</si>
  <si>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</si>
  <si>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</si>
  <si>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</si>
  <si>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</si>
  <si>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</si>
  <si>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</si>
  <si>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</si>
  <si>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</si>
  <si>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</si>
  <si>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</si>
  <si>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</si>
  <si>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</si>
  <si>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</si>
  <si>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</si>
  <si>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II 3.1, 3.2, 4.1, 6.3</t>
  </si>
  <si>
    <t>VIII 1.5, 1.6, 1.7, 2.2, 2.3, 2.4, 2.5, 3.1, 4.7, 5.3</t>
  </si>
  <si>
    <t>Listopadowe święto (cd.)</t>
  </si>
  <si>
    <t>V 1.1a, 1.1b, 1.1c, 2.3, 2.6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</si>
  <si>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</si>
  <si>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</si>
  <si>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</si>
  <si>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</si>
  <si>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</si>
  <si>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</si>
  <si>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</si>
  <si>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</si>
  <si>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</si>
  <si>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</si>
  <si>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 xml:space="preserve">V 1.1, 2.3 
VI 1.1
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</si>
  <si>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</si>
  <si>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</si>
  <si>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</si>
  <si>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</si>
  <si>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</si>
  <si>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</si>
  <si>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</si>
  <si>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</si>
  <si>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</si>
  <si>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</si>
  <si>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</si>
  <si>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</si>
  <si>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</si>
  <si>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</si>
  <si>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</si>
  <si>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</si>
  <si>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</si>
  <si>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</si>
  <si>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</si>
  <si>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</si>
  <si>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</si>
  <si>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II 3.1, 3.2, 3.4, 4.1</t>
  </si>
  <si>
    <t>I 4.4, 4.5, 4.8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</si>
  <si>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</si>
  <si>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</si>
  <si>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</si>
  <si>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</si>
  <si>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</si>
  <si>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</si>
  <si>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</si>
  <si>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</si>
  <si>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</si>
  <si>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</si>
  <si>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</si>
  <si>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II 3.1, 3.2, 3.4, 4.1 </t>
  </si>
  <si>
    <t>VIII 1.1, 1.4, 1.7, 2.1, 2.2, 2.4, 3.5, 4.2, 4.3, 4.4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</si>
  <si>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</si>
  <si>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</si>
  <si>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</si>
  <si>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</si>
  <si>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</si>
  <si>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Doskonalenie umiejętności komunikacyjnych. Rywalizacja fair play. Dbamy o bezpieczeństwo własne i innych. Przypomnienie zasady pierwszeństwa w ruchu ulicznym prawostronnym.</t>
  </si>
  <si>
    <t>IX 2.3, 2.7, 3.2, 3.3, 3.6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</si>
  <si>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</si>
  <si>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</si>
  <si>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</si>
  <si>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</si>
  <si>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</si>
  <si>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</si>
  <si>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</si>
  <si>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</si>
  <si>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</si>
  <si>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</si>
  <si>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</si>
  <si>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</si>
  <si>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II 3.1, 3.2, 4.1 </t>
  </si>
  <si>
    <t>Działania typu: 26 + 7 = …, 37 + 4 = …</t>
  </si>
  <si>
    <t>Jak powstała nasza ojczyzna - opowiadamy legendę (cd.). Ćwiczenia ortograficzne.</t>
  </si>
  <si>
    <t>VIII 1.3, 1.4, 1.7, 2.2, 2.4, 3.5, 3.6, 4.1, 4.2, 4.7, 5.3</t>
  </si>
  <si>
    <t>V 3.1, 3.3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</si>
  <si>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</si>
  <si>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</si>
  <si>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</si>
  <si>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</si>
  <si>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</si>
  <si>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</si>
  <si>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</si>
  <si>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</si>
  <si>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</si>
  <si>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</si>
  <si>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</si>
  <si>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</si>
  <si>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</si>
  <si>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</si>
  <si>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</si>
  <si>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</si>
  <si>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</si>
  <si>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</si>
  <si>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</si>
  <si>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</si>
  <si>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</si>
  <si>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</si>
  <si>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</si>
  <si>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</si>
  <si>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</si>
  <si>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</si>
  <si>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</si>
  <si>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Dzień do dyspozycji nauczyciela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</si>
  <si>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</si>
  <si>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</si>
  <si>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</si>
  <si>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</si>
  <si>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</si>
  <si>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</si>
  <si>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</si>
  <si>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</si>
  <si>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</si>
  <si>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</si>
  <si>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</si>
  <si>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</si>
  <si>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</si>
  <si>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</si>
  <si>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</si>
  <si>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</si>
  <si>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</si>
  <si>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</si>
  <si>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</si>
  <si>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</si>
  <si>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</si>
  <si>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</si>
  <si>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</si>
  <si>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</si>
  <si>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</si>
  <si>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</si>
  <si>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</si>
  <si>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</si>
  <si>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</si>
  <si>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</si>
  <si>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</si>
  <si>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</si>
  <si>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</si>
  <si>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</si>
  <si>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</si>
  <si>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</si>
  <si>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</si>
  <si>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</si>
  <si>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V 2.3             VI 2.1, 2.2a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</si>
  <si>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</si>
  <si>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</si>
  <si>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</si>
  <si>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</si>
  <si>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</si>
  <si>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</si>
  <si>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</si>
  <si>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</si>
  <si>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</si>
  <si>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</si>
  <si>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</si>
  <si>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</si>
  <si>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</si>
  <si>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</si>
  <si>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</si>
  <si>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</si>
  <si>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</si>
  <si>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</si>
  <si>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</si>
  <si>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</si>
  <si>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</si>
  <si>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</si>
  <si>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</si>
  <si>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</si>
  <si>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</si>
  <si>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</si>
  <si>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</si>
  <si>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</si>
  <si>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</si>
  <si>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</si>
  <si>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</si>
  <si>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</si>
  <si>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</si>
  <si>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</si>
  <si>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</si>
  <si>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</si>
  <si>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</si>
  <si>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</si>
  <si>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</si>
  <si>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</si>
  <si>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II 5.1</t>
  </si>
  <si>
    <t>VIII 1.2, 1.3, 1.5, 1.6. 1.7, 2.2, 2.4, 3.1, 3.5, 3.7, 4.2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</si>
  <si>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</si>
  <si>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</si>
  <si>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</si>
  <si>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</si>
  <si>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</si>
  <si>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</si>
  <si>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</si>
  <si>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</si>
  <si>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</si>
  <si>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</si>
  <si>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</si>
  <si>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</si>
  <si>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</si>
  <si>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</si>
  <si>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</si>
  <si>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</si>
  <si>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</si>
  <si>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</si>
  <si>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</si>
  <si>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</si>
  <si>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</si>
  <si>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</si>
  <si>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</si>
  <si>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</si>
  <si>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</si>
  <si>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VIII  2.2, 2.4, 3.1, 3.2, 4.1, 4.2, 5.2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</si>
  <si>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</si>
  <si>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</si>
  <si>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</si>
  <si>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</si>
  <si>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</si>
  <si>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</si>
  <si>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</si>
  <si>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</si>
  <si>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</si>
  <si>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</si>
  <si>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</si>
  <si>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</si>
  <si>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</si>
  <si>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</si>
  <si>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>II 3.1, 3.3</t>
  </si>
  <si>
    <t xml:space="preserve">Edytor tekstu – adresy koleżanek i kolegów. </t>
  </si>
  <si>
    <t>VII 2.2, 2.3, 3.2, 4.2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</si>
  <si>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</si>
  <si>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</si>
  <si>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</si>
  <si>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</si>
  <si>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</si>
  <si>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</si>
  <si>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</si>
  <si>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</si>
  <si>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</si>
  <si>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</si>
  <si>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</si>
  <si>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</si>
  <si>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</si>
  <si>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</si>
  <si>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</si>
  <si>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</si>
  <si>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</si>
  <si>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</si>
  <si>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</si>
  <si>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</si>
  <si>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</si>
  <si>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</si>
  <si>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</si>
  <si>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</si>
  <si>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 xml:space="preserve">II 3.1, 3.3 </t>
  </si>
  <si>
    <t>II 3.1, 3.3. 4.1</t>
  </si>
  <si>
    <t>VIII 1.1, 1.4, 1.5, 1.7, 2.1, 2.2, 2.3, 2.4, 5.3</t>
  </si>
  <si>
    <t>Scratch 1 - Pierwsze kroki w Scratch'u.</t>
  </si>
  <si>
    <t>IX 2.3, 3.5</t>
  </si>
  <si>
    <t>IX 1.4</t>
  </si>
  <si>
    <t>XIX-GDZIE SŁYCHAĆ MUZYKĘ?</t>
  </si>
  <si>
    <t>Posłuchajmy mistrza - Fryderyka Szopena. Nazwy tańców polskich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</si>
  <si>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</si>
  <si>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</si>
  <si>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</si>
  <si>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</si>
  <si>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</si>
  <si>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</si>
  <si>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</si>
  <si>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</si>
  <si>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II 3.1, 3.3, 4.1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</si>
  <si>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</si>
  <si>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</si>
  <si>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</si>
  <si>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</si>
  <si>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 xml:space="preserve">Scratch 2 - Rysowanie prostych kształtów. 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</si>
  <si>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</si>
  <si>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</si>
  <si>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</si>
  <si>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</si>
  <si>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</si>
  <si>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</si>
  <si>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</si>
  <si>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</si>
  <si>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</si>
  <si>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</si>
  <si>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</si>
  <si>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>V 1.1a, 1.1b, 1.1c, 2.2, 2.3, 2.6,  3.1,3.2, 3.3</t>
  </si>
  <si>
    <t>Scratch 3 - Edycja i animacja duszka.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</si>
  <si>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</si>
  <si>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</si>
  <si>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</si>
  <si>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</si>
  <si>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</si>
  <si>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</si>
  <si>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</si>
  <si>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</si>
  <si>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</si>
  <si>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</si>
  <si>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</si>
  <si>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</si>
  <si>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</si>
  <si>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</si>
  <si>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</si>
  <si>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</si>
  <si>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</si>
  <si>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</si>
  <si>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VIII 1.2, 1.4, 1.5, 1.6, 1.7, 2.2, 2.3, 2.4, 3.1, 3.7, 4.7, 5.3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</si>
  <si>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</si>
  <si>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</si>
  <si>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</si>
  <si>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</si>
  <si>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</si>
  <si>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</si>
  <si>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</si>
  <si>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</si>
  <si>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</si>
  <si>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</si>
  <si>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</si>
  <si>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</si>
  <si>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</si>
  <si>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</si>
  <si>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</si>
  <si>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</si>
  <si>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</si>
  <si>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</si>
  <si>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</si>
  <si>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</si>
  <si>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</si>
  <si>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</si>
  <si>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</si>
  <si>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II 5.1, 5.2</t>
  </si>
  <si>
    <t>II 1.2, 5.1, 5.2, 5.3</t>
  </si>
  <si>
    <t>Idziemy do lekarza (cd.) Ćwiczenia ortograficzne</t>
  </si>
  <si>
    <t>VIII 1.2, 1.4, 1.7, 2.2, 2.3, 2.4, 4.7, 5.3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</si>
  <si>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</si>
  <si>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</si>
  <si>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</si>
  <si>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</si>
  <si>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</si>
  <si>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</si>
  <si>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</si>
  <si>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</si>
  <si>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</si>
  <si>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</si>
  <si>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</si>
  <si>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</si>
  <si>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</si>
  <si>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</si>
  <si>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</si>
  <si>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</si>
  <si>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</si>
  <si>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</si>
  <si>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</si>
  <si>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</si>
  <si>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</si>
  <si>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</si>
  <si>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</si>
  <si>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</si>
  <si>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</si>
  <si>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</si>
  <si>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</si>
  <si>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</si>
  <si>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</si>
  <si>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</si>
  <si>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II 1.2, 5.2</t>
  </si>
  <si>
    <t>VIII 1.2, 1.4, 1.7, 2.2, 2.3, 2.4, 3.7, 4.7, 5.3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</si>
  <si>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</si>
  <si>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</si>
  <si>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</si>
  <si>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</si>
  <si>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</si>
  <si>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</si>
  <si>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</si>
  <si>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</si>
  <si>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</si>
  <si>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</si>
  <si>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</si>
  <si>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</si>
  <si>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</si>
  <si>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</si>
  <si>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</si>
  <si>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</si>
  <si>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</si>
  <si>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</si>
  <si>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</si>
  <si>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</si>
  <si>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</si>
  <si>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</si>
  <si>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</si>
  <si>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</si>
  <si>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</si>
  <si>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>Siła wiatru.</t>
  </si>
  <si>
    <t>Jak rozróżniamy siłę wiatru? (cd.) Ćwiczenia ortograficzne</t>
  </si>
  <si>
    <t xml:space="preserve">II 1.2, 5.2 </t>
  </si>
  <si>
    <t>Ile to kilogramów?</t>
  </si>
  <si>
    <t>II 1.2, 6.7</t>
  </si>
  <si>
    <t>II 1.2, 6.2, 6.7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</si>
  <si>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</si>
  <si>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</si>
  <si>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</si>
  <si>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</si>
  <si>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</si>
  <si>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</si>
  <si>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</si>
  <si>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</si>
  <si>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</si>
  <si>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</si>
  <si>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</si>
  <si>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</si>
  <si>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</si>
  <si>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Oszczędzajmy wodę. Wyrazy z ż</t>
  </si>
  <si>
    <t xml:space="preserve">Rozmowa na temat oszczędzania wody. Czytanie wiersza T. Ferenc „Woda”.  Rozwiązywanie testu. Poznanie sposobu doprowadzania wody do mieszkań i jej odprowadzania. Wyrazy z ż. Tworzenie rodziny wyrazów. </t>
  </si>
  <si>
    <t>II 6.2, 6.7</t>
  </si>
  <si>
    <t>Oszczędzajmy wodę (cd.). Ćwiczenia ortograficzne</t>
  </si>
  <si>
    <t>VIII 1.1, 1.2, 1.4, 1.7, 2.2, 2.3, 2.4, 3.1, 3.5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</si>
  <si>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</si>
  <si>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</si>
  <si>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</si>
  <si>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</si>
  <si>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</si>
  <si>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</si>
  <si>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</si>
  <si>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</si>
  <si>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</si>
  <si>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>Węgiel - podziemny skarb. Jak powstał węgiel? Pisownia nie z czasownikami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</si>
  <si>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</si>
  <si>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</si>
  <si>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</si>
  <si>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</si>
  <si>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</si>
  <si>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</si>
  <si>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</si>
  <si>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 xml:space="preserve">Oszczędzajmy wodę (cd.). </t>
  </si>
  <si>
    <t>Poszukiwacze skarbów – archeolodzy (cd.). Ćwiczenia ortograficzne</t>
  </si>
  <si>
    <t>VIII 1.1, 1.4, 1.5, 1.7, 2.2, 2.3, 2.4, 3.4, 4.7, 5.3</t>
  </si>
  <si>
    <t>V2.1, 2.6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</si>
  <si>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</si>
  <si>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</si>
  <si>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</si>
  <si>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</si>
  <si>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</si>
  <si>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</si>
  <si>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</si>
  <si>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Wiosenne święta (cd.)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</si>
  <si>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</si>
  <si>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</si>
  <si>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V 2.3
VI 2.1, 2.2a 
</t>
  </si>
  <si>
    <t>Tux Paint – kartka świąteczna.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</si>
  <si>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</si>
  <si>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</si>
  <si>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</si>
  <si>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</si>
  <si>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</si>
  <si>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II 3.1, 3.2, 3.3, 6.3</t>
  </si>
  <si>
    <t>VIII 1.1, 1.2, 1.4, 1.7, 2.2, 2.3, 2.4, 3.1, 4.5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</si>
  <si>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</si>
  <si>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</si>
  <si>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</si>
  <si>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</si>
  <si>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</si>
  <si>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</si>
  <si>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</si>
  <si>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</si>
  <si>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</si>
  <si>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</si>
  <si>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</si>
  <si>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</si>
  <si>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</si>
  <si>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</si>
  <si>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</si>
  <si>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</si>
  <si>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</si>
  <si>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</si>
  <si>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II 3.1, 3.2, 3.3, 4.1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</si>
  <si>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</si>
  <si>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</si>
  <si>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</si>
  <si>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</si>
  <si>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</si>
  <si>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</si>
  <si>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</si>
  <si>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</si>
  <si>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</si>
  <si>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</si>
  <si>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</si>
  <si>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Na rodzinnej majówce. Wyrazy z końcówką –ówka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</si>
  <si>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–ówka. </t>
  </si>
  <si>
    <t>I 1.1, 1.2, 1.3, 2.1, 2.2, 2.3, 3.1, 3.2, 3.3, 3.4, 4.1, 4.4, 6.1</t>
  </si>
  <si>
    <t>Strój odpowiedni na majówkę.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</si>
  <si>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</si>
  <si>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</si>
  <si>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</si>
  <si>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</si>
  <si>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</si>
  <si>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</si>
  <si>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</si>
  <si>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</si>
  <si>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</si>
  <si>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</si>
  <si>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>VIII 1.5, 1.6, 1.7,  2.2, 2.3, 2.4, 3.7, 4.1, 4.2, 5.3</t>
  </si>
  <si>
    <t>V 2.2, 2.8</t>
  </si>
  <si>
    <t xml:space="preserve">V 2.1, 2.3
VI 2.1, 2.2a
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</si>
  <si>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</si>
  <si>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</si>
  <si>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</si>
  <si>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</si>
  <si>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</si>
  <si>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</si>
  <si>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</si>
  <si>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</si>
  <si>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</si>
  <si>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</si>
  <si>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</si>
  <si>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</si>
  <si>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</si>
  <si>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</si>
  <si>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</si>
  <si>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</si>
  <si>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</si>
  <si>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</si>
  <si>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</si>
  <si>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</si>
  <si>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</si>
  <si>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</si>
  <si>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</si>
  <si>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</si>
  <si>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</si>
  <si>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</si>
  <si>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</si>
  <si>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</si>
  <si>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</si>
  <si>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</si>
  <si>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</si>
  <si>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</si>
  <si>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</si>
  <si>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</si>
  <si>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</si>
  <si>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</si>
  <si>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</si>
  <si>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</si>
  <si>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</si>
  <si>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</si>
  <si>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</si>
  <si>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</si>
  <si>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</si>
  <si>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</si>
  <si>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</si>
  <si>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</si>
  <si>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</si>
  <si>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</si>
  <si>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</si>
  <si>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</si>
  <si>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</si>
  <si>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</si>
  <si>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</si>
  <si>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</si>
  <si>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 xml:space="preserve">III 2.1 </t>
  </si>
  <si>
    <t>Dawne zajęcia ludzi. Wskazywanie na mapie położenia Krakowa.</t>
  </si>
  <si>
    <t>IV 2.1, 3.1, 3.2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</si>
  <si>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</si>
  <si>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</si>
  <si>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</si>
  <si>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</si>
  <si>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 xml:space="preserve">Czytanie opisu stroju krakowskiego. Nazwy poszczególnych elementów stroju. Pisownia nazw miejscowości i ich mieszkańców. </t>
  </si>
  <si>
    <t>W rytmie krakowiaka (cd.). Ćwiczenia ortograficzne</t>
  </si>
  <si>
    <t>I 1.1, 1.2, 1.3, 1.5, 2.3, 3.6, 4.1, 4.8, 5.4, 5.7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</si>
  <si>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</si>
  <si>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</si>
  <si>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</si>
  <si>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</si>
  <si>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</si>
  <si>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Jak podróżujemy? Środki transportu. Znaki informacyjne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</si>
  <si>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informacyjno–ostrzegawczych ważnych dla osób podróżujących. </t>
  </si>
  <si>
    <t>I 1.1, 1.2, 1.3, 2.1, 2.2, 2.3, 3.1, 3.2, 3.3, 4.1, 4.4, 5.1, 6.1, 6.3</t>
  </si>
  <si>
    <t>Bezpieczeństwo na wakacjach. Bagaż i strój dostosowany do formy wypoczynku.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</si>
  <si>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</si>
  <si>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</si>
  <si>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</si>
  <si>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</si>
  <si>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</si>
  <si>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</si>
  <si>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</si>
  <si>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</si>
  <si>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</si>
  <si>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</si>
  <si>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</si>
  <si>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</si>
  <si>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</si>
  <si>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</si>
  <si>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</si>
  <si>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</si>
  <si>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</si>
  <si>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</si>
  <si>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</si>
  <si>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</si>
  <si>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</si>
  <si>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</si>
  <si>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</si>
  <si>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</si>
  <si>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</si>
  <si>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</si>
  <si>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</si>
  <si>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</si>
  <si>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</si>
  <si>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</si>
  <si>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</si>
  <si>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</si>
  <si>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</si>
  <si>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Ćwiczenia i zabawy kształtujące poczucie rytmu, koordynację receptorowo-ruchową i równowagę. </t>
  </si>
  <si>
    <t xml:space="preserve">Rozmowa na temat planów wakacyjnych. Oglądanie fotografii z atrakcjami turystycznymi w Polsce i na świecie. Czytanie wiersza M. Brykczyńskiego „Na wakacjach”.  Analiza tekstu „Wakacje Hani i jej dziadka”. Nadawanie tytułów częściom tekstu. Poznanie zasad zabawy w podchody. Układanie zdań z rozsypanki wyrazowej.  </t>
  </si>
  <si>
    <t>Lewa i prawa (cd.).</t>
  </si>
  <si>
    <t>Wzajemne położenie obiektów (cd.).</t>
  </si>
  <si>
    <t>Strony świata: północ, południe, wschód, zachód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</si>
  <si>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</si>
  <si>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</si>
  <si>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</si>
  <si>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</si>
  <si>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</si>
  <si>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</si>
  <si>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</si>
  <si>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</si>
  <si>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</si>
  <si>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</si>
  <si>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</si>
  <si>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</si>
  <si>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</si>
  <si>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</si>
  <si>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</si>
  <si>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</si>
  <si>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</si>
  <si>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</si>
  <si>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</si>
  <si>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</si>
  <si>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</si>
  <si>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</si>
  <si>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</si>
  <si>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</si>
  <si>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100 (bez przekraczania progu) (cd.).</t>
  </si>
  <si>
    <t>Dodawanie i odejmowanie liczby jednocyfrowej (z przekraczaniem progu) (cd.).</t>
  </si>
  <si>
    <t>Lektura,  J. Duszyńska, "Cudaczek – Wyśmiewaczek"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</si>
  <si>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</si>
  <si>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</si>
  <si>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</si>
  <si>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Doskonalenie elementarnej techniki gry w badmintona. Odbicia, zagrywka. Miniturniej systemem pucharowym prawa – lewa. Próby samodzielnego sędziowania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</si>
  <si>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</si>
  <si>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</si>
  <si>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</si>
  <si>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</si>
  <si>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</si>
  <si>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</si>
  <si>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</si>
  <si>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Lektura, A. Bahdaj "Pilot i ja"</t>
  </si>
  <si>
    <t xml:space="preserve">Lektura, A. i Cz. Centkiewiczowie "Zaczarowana zagroda" </t>
  </si>
  <si>
    <t>Lektura, W. Chotomska "Pięciopsiaczki"</t>
  </si>
  <si>
    <t>Lektura,  J. Duszyńska "Cudaczek – Wyśmiewaczek"</t>
  </si>
  <si>
    <t>Lektura, A. Onichimowska "Piecyk, czapeczka i budyń"</t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</si>
  <si>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</si>
  <si>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</si>
  <si>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</si>
  <si>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</si>
  <si>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Jak zwierzęta przygotowują się do zimy? Zwyczaje zwierząt. Nazwy ptaków</t>
  </si>
  <si>
    <t>I 2.1, 2.3, 3.1, 3.2, 4.3</t>
  </si>
  <si>
    <t>I 1.3, 2.1, 2.3, 3.1, 3.2, 3.3, 3.7, 4.2</t>
  </si>
  <si>
    <t>Liczby od 0 do 10. Porównywanie liczb (cd.).</t>
  </si>
  <si>
    <t>Rzuty do celu poziomego i pionowego (blisko, daleko, nisko, wysoko). Stymulacja receptorów czucia głębokiego. Ćwiczenia i zabawy naśladowcze – nazywamy czynności (cd.).</t>
  </si>
  <si>
    <t>Związek mnożenia i dzielenia. Ćwiczenia w dzieleniu.</t>
  </si>
  <si>
    <t>Sprawdź, czy umiesz.</t>
  </si>
  <si>
    <t>Takt na trzy. Walce i walczyki. Piosenka "Wlazł kotek" – śpiewanie i gra na dzwonkach.</t>
  </si>
  <si>
    <t>Mierzenie długości.</t>
  </si>
  <si>
    <t>Długość odcinka. Obwód wielokąta.</t>
  </si>
  <si>
    <t>Co nas wyróżnia? Dopasowywanie tytułów i autorów do obrazów, rysowanie pastelami portretu z atrybutem.</t>
  </si>
  <si>
    <t>Na ludową nutę. Granie melodii na dzwonkach – "Zielony mosteczek" i "Pojedziemy na łów".</t>
  </si>
  <si>
    <t>Jednostka 1 metr.</t>
  </si>
  <si>
    <t>Dodawanie i odejmowanie w zakresie 20.</t>
  </si>
  <si>
    <t>Czym zajmuje się architekt? Poznanie pracy architekta, odczytywanie projektów – planów domów.</t>
  </si>
  <si>
    <t>Wodne improwizacje. Nauka piosenki "Płynie Wisła, płynie". Wodny instrument.</t>
  </si>
  <si>
    <t>Dodawanie i odejmowanie w zakresie 100 (bez przekraczania progu).</t>
  </si>
  <si>
    <t xml:space="preserve">Palma wielkanocna – symbol Niedzieli Palmowej. Ozdabianie szablonu bibułowymi kwiatkami. </t>
  </si>
  <si>
    <t>Zadania rachunkowe i tekstowe.</t>
  </si>
  <si>
    <t>Zadania nietypowe.</t>
  </si>
  <si>
    <t>Godziny do dyspozycji nauczyciela</t>
  </si>
  <si>
    <t>Wzajemne położenie obiektów.</t>
  </si>
  <si>
    <t>Wykonanie wakacyjnego pejzażu według instrukcji. Wprowadzenie pojęcia pejzaż. Przygotowanie tła do pejzażu morskiego.</t>
  </si>
  <si>
    <t>Na prawo ode mnie, z prawej strony na obrazku.</t>
  </si>
  <si>
    <t xml:space="preserve">Pejzaż morski. Kontynuowanie pracy plastycznej – rysowanie pastelami, składanie papieru, klejenie. </t>
  </si>
  <si>
    <t>Strony świata: północ, południe, wschód, zachód.</t>
  </si>
  <si>
    <t>Widok z góry. Plan miasta.</t>
  </si>
  <si>
    <t xml:space="preserve">Organizacja pracy i narzędzia do sprzątania. Bezpieczne korzystanie z urządzeń elektrycznych. Pejzaż górski. Tworzenie kolażu. </t>
  </si>
  <si>
    <t>Liczby od 0 do 10. Porównywanie liczb.</t>
  </si>
  <si>
    <t>Klasyfikacja obiektów. Przeliczanie w zakresie 10.</t>
  </si>
  <si>
    <t>Dodawanie liczb. Przemienność dodawania.</t>
  </si>
  <si>
    <t>Dodawanie liczb (cd.).</t>
  </si>
  <si>
    <t>Rozkłady liczb.</t>
  </si>
  <si>
    <t>Odejmowanie liczb.</t>
  </si>
  <si>
    <t>Związek dodawania i odejmowania.</t>
  </si>
  <si>
    <t xml:space="preserve">Panorama własnej miejscowości. Spacer po najbliższej okolicy – obserwowanie panoramy. Malowanie panoramy własnej miejscowości. </t>
  </si>
  <si>
    <t>Co potraﬁ muzyka? Gramy na dzwonkach.</t>
  </si>
  <si>
    <t>Rozpoznawanie liczb od 1 do 100.</t>
  </si>
  <si>
    <t>Cyfra a liczba. Liczby dwucyfrowe.</t>
  </si>
  <si>
    <t>Liczby parzyste i nieparzyste. Porównywanie liczb.</t>
  </si>
  <si>
    <t>Lektura, A. Bahdaj "Pilot i ja".</t>
  </si>
  <si>
    <t>Proste obliczenia pieniężne.</t>
  </si>
  <si>
    <t xml:space="preserve">Tęczowa ulica. Malowanie farbą plakatową. </t>
  </si>
  <si>
    <t xml:space="preserve">Słuchanie hymnu. Muzyka patriotyczna. Nauka piosenki "Przybyli ułani". Dźwięki a i f na dzwonkach – nuty na polach. </t>
  </si>
  <si>
    <t>Proste dodawanie i odejmowanie, część 1.</t>
  </si>
  <si>
    <t>Proste dodawanie i odejmowanie, część 2.</t>
  </si>
  <si>
    <t>Zabawy i gry koordynacyjne z laskami gimnastycznymi i woreczkami. Wyścigi z prowadzeniem woreczków laskami gimnastycznymi, przesuwanie woreczków za pomocą lasek. Dbamy o bezpieczeństwo własne i innych.</t>
  </si>
  <si>
    <t xml:space="preserve">Owocowe koncerty. Powtórzenie piosenki Owocowy blues. Dźwięki g i e na dzwonkach – nuty na liniach. </t>
  </si>
  <si>
    <t xml:space="preserve">Wyobraźmy sobie, co może być dalej. Rysowanie pastelami dalszej części pejzażu do wklejonego zdjęcia, widokówki. 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</si>
  <si>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</si>
  <si>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Charakterystyka różnych zawodów.</t>
  </si>
  <si>
    <t xml:space="preserve">Proste dodawanie i odejmowanie, część 2. </t>
  </si>
  <si>
    <t>Dodawanie w zakresie 20 (z przekraczaniem progu).</t>
  </si>
  <si>
    <t xml:space="preserve">Deszczowa muzyka. Nauka "Deszczowej piosenki". Akompaniament na kiju deszczowym. </t>
  </si>
  <si>
    <t xml:space="preserve">Pejzaż w kolorach ciepłych lub zimnych. Poszukiwanie barw na pejzażach, wypełnianie wzoru kolorami zimnymi. </t>
  </si>
  <si>
    <t xml:space="preserve">Dodawanie w zakresie 30. </t>
  </si>
  <si>
    <t>Zabytki architektury. Ustalenie znaczenia wyrazu zabytek, wędrówka szlakami zabytków Polski.</t>
  </si>
  <si>
    <t xml:space="preserve">Gramy w gazetowej orkiestrze. Dźwięki c (dolne) i d na dzwonkach – nuty na liniach. </t>
  </si>
  <si>
    <t>Odejmowanie w zakresie 20 (z przekraczaniem progu).</t>
  </si>
  <si>
    <t>Miesiące w roku.</t>
  </si>
  <si>
    <t>Dźwięk Mikołajowych sań. Dzwonki i janczary. Nauka piosenki "Dzwonki Mikołaja" (cd.).</t>
  </si>
  <si>
    <t>Dźwięk Mikołajowych sań. Dzwonki i janczary. Nauka piosenki "Dzwonki Mikołaja".</t>
  </si>
  <si>
    <t>Zapisujemy daty.</t>
  </si>
  <si>
    <t>Znaki rzymskie.</t>
  </si>
  <si>
    <t xml:space="preserve">Choinka. Wykonanie kartki świątecznej z gotowych elementów. </t>
  </si>
  <si>
    <t>Znaki rzymskie (cd.).</t>
  </si>
  <si>
    <t>Odczytywanie godzin na zegarze.</t>
  </si>
  <si>
    <t>Godziny i minuty.</t>
  </si>
  <si>
    <t>Gramy synkopę. Świąteczne śpiewanie i granie. Nauka piosenki "Srebrne kolczyki".</t>
  </si>
  <si>
    <t>Godziny i minuty. Sprawdź, czy umiesz.</t>
  </si>
  <si>
    <t xml:space="preserve">Świąteczne granie i śpiewanie. Pastorałka "Kaczka pstra" – śpiewanie i gra na dzwonkach. Dudy – instrument ludowy. </t>
  </si>
  <si>
    <t>Zabawy geometryczne.</t>
  </si>
  <si>
    <t>Kwadraty, prostokąty, trójkąty i koła.</t>
  </si>
  <si>
    <t>Nocny pejzaż miejski. Rysowanie pastelami, malowanie tuszem, wydrapywanka (cd.).</t>
  </si>
  <si>
    <t>Jak pada śnieg? – zimowe improwizacje. Słuchanie muzyki poważnej. Nauka piosenki „Biały walczyk”.</t>
  </si>
  <si>
    <t>Wielokąty.</t>
  </si>
  <si>
    <t>Zabawy z wielokątami.</t>
  </si>
  <si>
    <t xml:space="preserve">Piosenka „Biały walczyk”. Wprowadzenie półnuty i całej nuty. Improwizowanie akompaniamentu do piosenki "Biały walczyk". </t>
  </si>
  <si>
    <t xml:space="preserve">Wprowadzenie mnożenia. </t>
  </si>
  <si>
    <t>Lektura, A. i Cz. Centkiewiczowie "Zaczarowana zagroda".</t>
  </si>
  <si>
    <t>Mnożenie przez 2 i 3.</t>
  </si>
  <si>
    <t>Zabawy i gry integracyjne nt. rodziny. Ćwiczenia korekcyjne z szarfą.</t>
  </si>
  <si>
    <t xml:space="preserve">Witraże – obrazy ze szkła. Poznanie pracy witrażysty, etapów powstawania witraży. </t>
  </si>
  <si>
    <t>Przemienność mnożenia.</t>
  </si>
  <si>
    <t>Tabliczka mnożenia przez 1, 2 i 3.</t>
  </si>
  <si>
    <t>Mnożenie przez 5 i 4.</t>
  </si>
  <si>
    <t>Gramy na dzwonkach wszystkie dźwięki gamy C-dur. Dźwięki h i c (górne) na dzwonkach – nuty na liniach. Piosenka "W murowanej piwnicy" – śpiewanie i gra na dzwonkach.</t>
  </si>
  <si>
    <t>Tabliczka mnożenia przez 1, 2, 3, 4 i 5.</t>
  </si>
  <si>
    <t>Mnożenie przez 6 i 7. Ćwiczenia w mnożeniu.</t>
  </si>
  <si>
    <t>Lektura, W. Chotomska "Pięciopsiaczki".</t>
  </si>
  <si>
    <t>Dzwonki i klawiatura fortepianu. Słuchamy mistrza – Fryderyka Chopina.</t>
  </si>
  <si>
    <t>Wprowadzenie dzielenia. Dzielenie przez podział.</t>
  </si>
  <si>
    <t xml:space="preserve"> Dzielenie przez podział (cd.).</t>
  </si>
  <si>
    <t xml:space="preserve">Dzielenie przez mieszczenie. </t>
  </si>
  <si>
    <t xml:space="preserve">Odtwarzamy kolorystykę kompozycji. Martwa natura z magnolią Henriego Matisse’a. </t>
  </si>
  <si>
    <t xml:space="preserve">Zestawianie kształtów i kolorów. Tworzenie martwej natury. </t>
  </si>
  <si>
    <t xml:space="preserve">Solmizacyjne nazwy dźwięków. Nauka piosenki „Polka-fasolka”. </t>
  </si>
  <si>
    <t xml:space="preserve">Kurczaczek. Wykonanie ozdoby wielkanocnej. </t>
  </si>
  <si>
    <t>Lektura,  J. Duszyńska, "Cudaczek – Wyśmiewaczek".</t>
  </si>
  <si>
    <t>Mnożenie i dzielenie.</t>
  </si>
  <si>
    <t>Lektura,  J. Duszyńska "Cudaczek – Wyśmiewaczek".</t>
  </si>
  <si>
    <t xml:space="preserve">Jak widzimy samych siebie? Malowanie autoportretu. </t>
  </si>
  <si>
    <t>Metry i centymetry. Mierzenie różnych wymiarów.</t>
  </si>
  <si>
    <t xml:space="preserve">Jednostka 1 dekagram. </t>
  </si>
  <si>
    <t xml:space="preserve">Hejnały. Trójdźwięki. Trąbka – instrument dęty. </t>
  </si>
  <si>
    <t xml:space="preserve">Urządzamy dom. Zaznaczanie na planie wybranych elementów. </t>
  </si>
  <si>
    <t>Jednostka 1 dekagram (cd.).</t>
  </si>
  <si>
    <t>Dodawanie i odejmowanie liczby jednocyfrowej (z przekraczaniem progu).</t>
  </si>
  <si>
    <t xml:space="preserve">Głos najlepszym instrumentem. Granie na dzwonkach melodii śpiewanki "Mam chusteczkę haftowaną". </t>
  </si>
  <si>
    <t>Barwy i symbole narodowe. Święto narodowe.</t>
  </si>
  <si>
    <t>Złote i grosze.</t>
  </si>
  <si>
    <t xml:space="preserve">Hymn Unii Europejskiej. Nauka piosenki "Na majówkę, na wędrówkę". Gitara. </t>
  </si>
  <si>
    <t>Zabawa ruchowa do piosenki „Przyszła do nas pani Wiosna”.</t>
  </si>
  <si>
    <t>Zapraszamy mamy do śpiewania. Nauka piosenki "Tango dla taty i mamy".</t>
  </si>
  <si>
    <t xml:space="preserve">Rozpoznawanie i zapisywanie liczb od 1 do 1000. </t>
  </si>
  <si>
    <t>Portret dla naszych bliskich. Wykonanie portretu ze zdjęcia.</t>
  </si>
  <si>
    <t>Śpiewamy i gramy dla mam. Przygotowanie programu artystycznego. Melodia "Sto lat na dzwonkach".</t>
  </si>
  <si>
    <t>Liczby porządkowe w zakresie 1000.</t>
  </si>
  <si>
    <t>Propozycje na wakacje.</t>
  </si>
  <si>
    <t xml:space="preserve">Mój własny ogród. Składanie papieru, wykonanie modelu domu, projektowanie ogrodu z wykorzystaniem materiałów papierowych, pasteli, plasteliny. </t>
  </si>
  <si>
    <t xml:space="preserve">Wszystko po krakowsku – tańczymy krakowiaka. Synkopa w krakowiaku. </t>
  </si>
  <si>
    <t>Legendy o powstaniu Krakowa.</t>
  </si>
  <si>
    <t xml:space="preserve">Piosenka „Płynie Wisła, płynie”. </t>
  </si>
  <si>
    <t>Mój własny ogród. Składanie papieru, wykonanie modelu domu, projektowanie ogrodu z wykorzystaniem materiałów papierowych, pasteli, plasteliny (cd.).</t>
  </si>
  <si>
    <t xml:space="preserve">Poznanie podstawowych kroków krakowiaka. Muzyka pobudza fantazję dzieci. Artystyczne inspiracje muzyką klasyczną. </t>
  </si>
  <si>
    <t>Lektura, A. Onichimowska "Piecyk, czapeczka i budyń".</t>
  </si>
  <si>
    <t>Malowany walc. Malowanie farbami ilustracji do wysłuchanego utworu Piotra Czajkowskiego "Walc kwiatów".</t>
  </si>
  <si>
    <t>Zakończenie roku szkolnego.</t>
  </si>
  <si>
    <t>Koncert piosenek drugoklasisty. Ulubione piosenki i zabawy uczniów.</t>
  </si>
  <si>
    <t>Edytor tekstu – powiększanie czcionki, wyśrodkowywanie tekstu, wizytówka. Małe i wielkie litery.</t>
  </si>
  <si>
    <t>Programowanie wizualne.</t>
  </si>
  <si>
    <t xml:space="preserve">Pisanie na klawiaturze – powtórka. </t>
  </si>
  <si>
    <t>Programowanie wizualne. Pisanie na klawiaturze – powtórka. Edytor tekstu – lista marzeń.</t>
  </si>
  <si>
    <t>Porządkowanie i zapisywanie wyrazów. Rozpoznawanie rzeczowników – nazw zwierząt i nazw roślin. Ćwiczenia ortograficzne.</t>
  </si>
  <si>
    <t xml:space="preserve">I 1.1, 1.3, 1.5, 2.2, 2.4, 3.1, 3.2, 4.4, 4.5, 4.8, 5.4, 5.6 </t>
  </si>
  <si>
    <t xml:space="preserve">Kształtowanie poczucia rytmu, koordynacji receptorowo-ruchowej. Doskonalenie komunikacji w grupie. Kształtowanie prawidłowej postawy ciała. Kształtowanie zwinności, orientacji przestrzennej i koordynacji wzrokowo-ruchowej. Improwizacja ruchowa „Deszczyk, deszcz, ulewa, burza”. </t>
  </si>
  <si>
    <t>Kształtowanie orientacji przestrzennej oraz koordynacji receptorowo-ruchowej. Współpraca i współdziałanie.</t>
  </si>
  <si>
    <t xml:space="preserve">Gry drużynowe i gry przygotowujące do minigier zespołowych. Koordynacja wzrokowo-ruchowa, orientacja przestrzenna, różnicowanie kinestetyczne, dostosowanie, zwinność. </t>
  </si>
  <si>
    <t>IV 2.11</t>
  </si>
  <si>
    <t>IV 2.5, 2.10, 2.11</t>
  </si>
  <si>
    <t xml:space="preserve">IV 1.1, 1.2, 2.12, 3.1, 3.6 </t>
  </si>
  <si>
    <t>IV 1.2, 1.5, 2.4, 2.7, 2.8, 2.11</t>
  </si>
  <si>
    <t>IV 1.1, 2.4, 2.7</t>
  </si>
  <si>
    <t>IV 2.2, 2.3, 2.5, 2.6, 2.12</t>
  </si>
  <si>
    <t xml:space="preserve">IV 2.7, 2.8
VI 1.1, 1.2, 1.4, 3.2 
</t>
  </si>
  <si>
    <t>IV 1.4, 1.6, 2.12, 3.3, 3.6</t>
  </si>
  <si>
    <t xml:space="preserve">IV 1.4, 1.6, 2.12, 3.3, 3.6 </t>
  </si>
  <si>
    <t xml:space="preserve">IV 1.4, 1.6, 2.12, 3.3, 3.6  </t>
  </si>
  <si>
    <t>IV 1.2, 1.4, 1.6, 2.12, 3.2</t>
  </si>
  <si>
    <t xml:space="preserve">I 1.1, 2.1, 2,3, 2.4, 3.1, 3.2, 4.1, 5.1, 5.5, 5.6, 6.1, 6.2, 6.3
III 2.6
IV 2.15, 2.16, 3.5
V 1.1d, 2.1, 3.1
</t>
  </si>
  <si>
    <t xml:space="preserve">I 1.1, 1.2, 1.3, 2.1, 2.2, 2.3, 2.4, 2.8, 3.1, 3.2, 3.3, 3.4; 4.1, 4.5, 5.1, 5.4, 5.5, 5.6, 6.1, 6.2, 6.3
III 1.7, 2.1, 2.5, 2.6
IV 1.4, 1.6, 2.7, 3.2, 3.5
</t>
  </si>
  <si>
    <t>IV 2.9, 2.12</t>
  </si>
  <si>
    <t>IV 2.11, 3.1, 3.2, 3.3, 3.6</t>
  </si>
  <si>
    <t>IV 2.2, 2.5, 2.9, 2.10, 2.11</t>
  </si>
  <si>
    <t>IV 2.2, 2.5, 2.11, 2.12</t>
  </si>
  <si>
    <t>Niniejszy rozkład materiału uwzględnia dni wolne od zajęć lekcyjnych, przerwy świąteczne oraz ferie zimowe. Te ostatnie zaplanowano na drugą połowę stycznia 2026 roku (20 i 21 tydzień). Nauczyciele pracujący w regionach, w których ferie wypadną w innym terminie, bez problemu zmodyfikują swój rozkład materiału, dostosowując go do obowiązującego w ich szkole kalendarza.</t>
  </si>
  <si>
    <t>W rozkładzie materiału ujęto pracę z lekturami. Oczywiście nauczyciel może je dobrać ze znacznie szerszego zbioru. Karty pracy do lektur umieściliśmy na stronie internetowej: www.gwo.pl/przedmioty/edukacja-wczesnoszkolna/materialy-i-pomoce/lekt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</si>
  <si>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2025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</si>
  <si>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(8-12 września 2025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</si>
  <si>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(15-19 września 2025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</si>
  <si>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(22-26 września 2025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</si>
  <si>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(29 września–3 października 2025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</si>
  <si>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(6-10 października 2025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</si>
  <si>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(13-17 października 2025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</si>
  <si>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(20-24 października 2025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</si>
  <si>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(27-31 października 2025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</si>
  <si>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(3-7 listopada 2025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</si>
  <si>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(10-14 listopada 2025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</si>
  <si>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(17-21 listopada 2025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</si>
  <si>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(24-28 listopada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</si>
  <si>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(1-5 grudnia 2025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</si>
  <si>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(8-12 grudnia 2025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</si>
  <si>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(15-19 grudnia 2025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</si>
  <si>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(22-26 grudnia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</si>
  <si>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(29 grudnia 2025 r. - 2 stycznia 2026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</si>
  <si>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(5-9 stycznia 2026 r.) 
</t>
    </r>
  </si>
  <si>
    <t>Nocny pejzaż miejski. Rysowanie pastelami, malowanie tuszem, wydrapywanka.</t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</si>
  <si>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(12-16 stycznia 2026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</si>
  <si>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(19-23 stycznia 2026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</si>
  <si>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(26-30 stycznia 2026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</si>
  <si>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(2-6 lutego 2026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</si>
  <si>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(9-13 lutego 2026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</si>
  <si>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(16-20 lutego 2026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</si>
  <si>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(23-27 lutego 2026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</si>
  <si>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(2-6 marca 2026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</si>
  <si>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(9-13 marca 2026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</si>
  <si>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(16-20 marca 2026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</si>
  <si>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(23-27 marca 2026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</si>
  <si>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(30 marca - 3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</si>
  <si>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(6-10 kwietnia 2026 r.) 
</t>
    </r>
  </si>
  <si>
    <t>Dodawanie i odejmowanie w zakresie 20 (cd.)</t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</si>
  <si>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(13-17 kwietnia 2026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</si>
  <si>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(20-24 kwietnia 2026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</si>
  <si>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(27 kwietnia - 1 maja 2026 r.)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</si>
  <si>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(11-15 maja 2026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</si>
  <si>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(18-22 maja 2026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</si>
  <si>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(25-29 maja 2026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</si>
  <si>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(1-5 czerwca 2026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</si>
  <si>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(15-19 czerwca 2026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</si>
  <si>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(22-26 czerwca 2026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</si>
  <si>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(8-12 czerwca 2026 r.) 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</si>
  <si>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(4-8 maja 2026 r.) 
</t>
    </r>
  </si>
  <si>
    <t>rok szkolny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</si>
</sst>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EE0000"/>
      <name val="Arial"/>
      <family val="2"/>
      <charset val="238"/>
    </font>
    <font>
      <sz val="8"/>
      <color rgb="FFEE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0" borderId="0" xfId="0" applyNumberFormat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3" xfId="0" applyBorder="1" applyAlignment="1">
      <alignment horizontal="center" vertical="top" wrapText="1"/>
    </xf>
    <xf numFmtId="164" fontId="3" fillId="0" borderId="0" xfId="0" applyNumberFormat="1" applyFont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0" fillId="0" borderId="2" xfId="0" applyNumberFormat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/>
    <xf numFmtId="0" fontId="0" fillId="8" borderId="5" xfId="0" applyFill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17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15" fillId="0" borderId="1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1" fillId="0" borderId="0" xfId="0" applyFont="1" applyAlignment="1">
      <alignment vertical="top"/>
    </xf>
    <xf numFmtId="164" fontId="20" fillId="0" borderId="0" xfId="0" applyNumberFormat="1" applyFont="1" applyAlignment="1">
      <alignment horizontal="left"/>
    </xf>
    <xf numFmtId="0" fontId="21" fillId="0" borderId="3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0" xfId="0" applyAlignment="1">
      <alignment horizontal="justify" wrapText="1"/>
    </xf>
    <xf numFmtId="0" fontId="9" fillId="0" borderId="0" xfId="1" applyFont="1" applyAlignment="1">
      <alignment horizontal="justify"/>
    </xf>
    <xf numFmtId="16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164" fontId="25" fillId="0" borderId="1" xfId="0" applyNumberFormat="1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8" fillId="0" borderId="8" xfId="0" applyFont="1" applyBorder="1" applyAlignment="1">
      <alignment vertical="top" wrapText="1"/>
    </xf>
    <xf numFmtId="164" fontId="25" fillId="0" borderId="3" xfId="0" applyNumberFormat="1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28" fillId="0" borderId="9" xfId="0" applyFont="1" applyBorder="1" applyAlignment="1">
      <alignment vertical="top" wrapText="1"/>
    </xf>
    <xf numFmtId="164" fontId="25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30" fillId="0" borderId="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9" fillId="0" borderId="1" xfId="0" applyNumberFormat="1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164" fontId="9" fillId="0" borderId="5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164" fontId="0" fillId="0" borderId="18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164" fontId="0" fillId="0" borderId="4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>
          <a:extLs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view="pageBreakPreview" zoomScale="75" zoomScaleNormal="75" zoomScaleSheetLayoutView="75" workbookViewId="0"/>
  </sheetViews>
  <sheetFormatPr defaultColWidth="9.140625" defaultRowHeight="12.75" x14ac:dyDescent="0.2"/>
  <cols>
    <col min="1" max="1" width="134.28515625" customWidth="1"/>
  </cols>
  <sheetData>
    <row r="1" spans="1:1" ht="18" x14ac:dyDescent="0.25">
      <c r="A1" s="75" t="s">
        <v>32</v>
      </c>
    </row>
    <row r="2" spans="1:1" x14ac:dyDescent="0.2">
      <c r="A2" s="61" t="s">
        <v>41</v>
      </c>
    </row>
    <row r="3" spans="1:1" x14ac:dyDescent="0.2">
      <c r="A3" s="61" t="s">
        <v>33</v>
      </c>
    </row>
    <row r="4" spans="1:1" x14ac:dyDescent="0.2">
      <c r="A4" s="61" t="s">
        <v>1126</v>
      </c>
    </row>
    <row r="6" spans="1:1" x14ac:dyDescent="0.2">
      <c r="A6" s="74" t="s">
        <v>28</v>
      </c>
    </row>
    <row r="7" spans="1:1" ht="25.5" x14ac:dyDescent="0.2">
      <c r="A7" s="73" t="s">
        <v>34</v>
      </c>
    </row>
    <row r="8" spans="1:1" ht="38.25" x14ac:dyDescent="0.2">
      <c r="A8" s="73" t="s">
        <v>1079</v>
      </c>
    </row>
    <row r="9" spans="1:1" ht="13.9" customHeight="1" x14ac:dyDescent="0.2"/>
    <row r="10" spans="1:1" x14ac:dyDescent="0.2">
      <c r="A10" s="74" t="s">
        <v>29</v>
      </c>
    </row>
    <row r="11" spans="1:1" ht="76.5" x14ac:dyDescent="0.2">
      <c r="A11" s="73" t="s">
        <v>42</v>
      </c>
    </row>
    <row r="13" spans="1:1" ht="38.25" x14ac:dyDescent="0.2">
      <c r="A13" s="73" t="s">
        <v>40</v>
      </c>
    </row>
    <row r="15" spans="1:1" x14ac:dyDescent="0.2">
      <c r="A15" s="61" t="s">
        <v>37</v>
      </c>
    </row>
    <row r="16" spans="1:1" x14ac:dyDescent="0.2">
      <c r="A16" s="61" t="s">
        <v>30</v>
      </c>
    </row>
    <row r="17" spans="1:1" x14ac:dyDescent="0.2">
      <c r="A17" s="61"/>
    </row>
    <row r="18" spans="1:1" x14ac:dyDescent="0.2">
      <c r="A18" s="61" t="s">
        <v>31</v>
      </c>
    </row>
    <row r="19" spans="1:1" x14ac:dyDescent="0.2">
      <c r="A19" s="61"/>
    </row>
    <row r="20" spans="1:1" x14ac:dyDescent="0.2">
      <c r="A20" s="87"/>
    </row>
    <row r="21" spans="1:1" ht="25.5" x14ac:dyDescent="0.2">
      <c r="A21" s="101" t="s">
        <v>1080</v>
      </c>
    </row>
    <row r="22" spans="1:1" x14ac:dyDescent="0.2">
      <c r="A22" s="100"/>
    </row>
  </sheetData>
  <hyperlinks>
    <hyperlink ref="A13" r:id="rId1" display="http://www.lokomotywa.gwo.pl/" xr:uid="{00000000-0004-0000-0000-000000000000}"/>
    <hyperlink ref="A21" r:id="rId2" display="W rozkładzie materiału ujęto pracę z poniższymi lekturami. Oczywiście nauczyciel może je dobrać ze znacznie szerszego zbioru. Karty pracy do lektur umieściliśmy na stronie internetowej: www.gwo.pl/przedmioty/edukacja-wczesnoszkolna/materialy-i-pomoce/lekt" xr:uid="{00000000-0004-0000-0000-000001000000}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5.710937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1089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K1-(E24+E25+I24+I25+I26+I27+I28)</f>
        <v>1</v>
      </c>
      <c r="L2" s="18">
        <f>SUM(L4:L27)</f>
        <v>17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23.75" customHeight="1" x14ac:dyDescent="0.2">
      <c r="A4" s="165" t="s">
        <v>273</v>
      </c>
      <c r="B4" s="131">
        <v>1</v>
      </c>
      <c r="C4" s="147" t="s">
        <v>274</v>
      </c>
      <c r="D4" s="30" t="s">
        <v>8</v>
      </c>
      <c r="E4" s="137">
        <v>1.5</v>
      </c>
      <c r="F4" s="5" t="s">
        <v>275</v>
      </c>
      <c r="G4" s="9" t="s">
        <v>276</v>
      </c>
      <c r="H4" s="16" t="s">
        <v>39</v>
      </c>
      <c r="I4" s="56">
        <v>1.5</v>
      </c>
      <c r="J4" s="5" t="s">
        <v>279</v>
      </c>
      <c r="K4" s="23" t="s">
        <v>280</v>
      </c>
      <c r="L4" s="18">
        <f>E4+E7+I4+I5+I6+I7</f>
        <v>4</v>
      </c>
    </row>
    <row r="5" spans="1:16" ht="31.5" customHeight="1" x14ac:dyDescent="0.2">
      <c r="A5" s="166"/>
      <c r="B5" s="132"/>
      <c r="C5" s="148"/>
      <c r="D5" s="32" t="s">
        <v>9</v>
      </c>
      <c r="E5" s="138"/>
      <c r="F5" s="2" t="s">
        <v>277</v>
      </c>
      <c r="G5" s="7" t="s">
        <v>278</v>
      </c>
      <c r="H5" s="33" t="s">
        <v>13</v>
      </c>
      <c r="I5" s="57"/>
      <c r="J5" s="2"/>
      <c r="K5" s="24"/>
    </row>
    <row r="6" spans="1:16" ht="43.5" customHeight="1" x14ac:dyDescent="0.2">
      <c r="A6" s="166"/>
      <c r="B6" s="132"/>
      <c r="C6" s="148"/>
      <c r="D6" s="32" t="s">
        <v>10</v>
      </c>
      <c r="E6" s="138"/>
      <c r="F6" s="2" t="s">
        <v>281</v>
      </c>
      <c r="G6" s="7" t="s">
        <v>282</v>
      </c>
      <c r="H6" s="35" t="s">
        <v>14</v>
      </c>
      <c r="I6" s="57"/>
      <c r="J6" s="2"/>
      <c r="K6" s="24"/>
    </row>
    <row r="7" spans="1:16" ht="43.5" customHeight="1" thickBot="1" x14ac:dyDescent="0.25">
      <c r="A7" s="167"/>
      <c r="B7" s="133"/>
      <c r="C7" s="149"/>
      <c r="D7" s="36" t="s">
        <v>11</v>
      </c>
      <c r="E7" s="55"/>
      <c r="F7" s="4"/>
      <c r="G7" s="8"/>
      <c r="H7" s="17" t="s">
        <v>3</v>
      </c>
      <c r="I7" s="55">
        <v>1</v>
      </c>
      <c r="J7" s="4" t="s">
        <v>270</v>
      </c>
      <c r="K7" s="25" t="s">
        <v>271</v>
      </c>
    </row>
    <row r="8" spans="1:16" ht="27.75" customHeight="1" x14ac:dyDescent="0.2">
      <c r="A8" s="144" t="s">
        <v>258</v>
      </c>
      <c r="B8" s="131">
        <v>2</v>
      </c>
      <c r="C8" s="147" t="s">
        <v>259</v>
      </c>
      <c r="D8" s="30" t="s">
        <v>8</v>
      </c>
      <c r="E8" s="137">
        <v>1.5</v>
      </c>
      <c r="F8" s="5" t="s">
        <v>260</v>
      </c>
      <c r="G8" s="9" t="s">
        <v>261</v>
      </c>
      <c r="H8" s="16" t="s">
        <v>39</v>
      </c>
      <c r="I8" s="56">
        <v>0.5</v>
      </c>
      <c r="J8" s="5" t="s">
        <v>264</v>
      </c>
      <c r="K8" s="23" t="s">
        <v>265</v>
      </c>
      <c r="L8" s="89">
        <f>E8+E11+I8+I9+I10+I11</f>
        <v>3</v>
      </c>
    </row>
    <row r="9" spans="1:16" x14ac:dyDescent="0.2">
      <c r="A9" s="145"/>
      <c r="B9" s="132"/>
      <c r="C9" s="148"/>
      <c r="D9" s="32" t="s">
        <v>9</v>
      </c>
      <c r="E9" s="138"/>
      <c r="F9" s="2" t="s">
        <v>262</v>
      </c>
      <c r="G9" s="7" t="s">
        <v>263</v>
      </c>
      <c r="H9" s="33" t="s">
        <v>13</v>
      </c>
      <c r="I9" s="57"/>
      <c r="J9" s="2"/>
      <c r="K9" s="24"/>
      <c r="L9" s="1"/>
    </row>
    <row r="10" spans="1:16" ht="55.5" customHeight="1" x14ac:dyDescent="0.2">
      <c r="A10" s="145"/>
      <c r="B10" s="132"/>
      <c r="C10" s="148"/>
      <c r="D10" s="32" t="s">
        <v>10</v>
      </c>
      <c r="E10" s="138"/>
      <c r="F10" s="67"/>
      <c r="G10" s="7"/>
      <c r="H10" s="35" t="s">
        <v>14</v>
      </c>
      <c r="I10" s="57">
        <v>1</v>
      </c>
      <c r="J10" s="2" t="s">
        <v>967</v>
      </c>
      <c r="K10" s="24" t="s">
        <v>267</v>
      </c>
      <c r="L10" s="1"/>
      <c r="O10" s="58"/>
    </row>
    <row r="11" spans="1:16" ht="30.75" customHeight="1" thickBot="1" x14ac:dyDescent="0.25">
      <c r="A11" s="145"/>
      <c r="B11" s="133"/>
      <c r="C11" s="149"/>
      <c r="D11" s="36" t="s">
        <v>11</v>
      </c>
      <c r="E11" s="55"/>
      <c r="F11" s="4"/>
      <c r="G11" s="8"/>
      <c r="H11" s="17" t="s">
        <v>3</v>
      </c>
      <c r="I11" s="55"/>
      <c r="J11" s="4"/>
      <c r="K11" s="25"/>
      <c r="L11" s="1"/>
    </row>
    <row r="12" spans="1:16" ht="30" customHeight="1" x14ac:dyDescent="0.2">
      <c r="A12" s="145"/>
      <c r="B12" s="131">
        <v>3</v>
      </c>
      <c r="C12" s="147" t="s">
        <v>268</v>
      </c>
      <c r="D12" s="30" t="s">
        <v>8</v>
      </c>
      <c r="E12" s="137">
        <v>1</v>
      </c>
      <c r="F12" s="5" t="s">
        <v>607</v>
      </c>
      <c r="G12" s="9" t="s">
        <v>261</v>
      </c>
      <c r="H12" s="16" t="s">
        <v>39</v>
      </c>
      <c r="I12" s="56">
        <v>1</v>
      </c>
      <c r="J12" s="5" t="s">
        <v>966</v>
      </c>
      <c r="K12" s="23" t="s">
        <v>256</v>
      </c>
      <c r="L12" s="89">
        <f>E12+E15+I12+I14+I13+I15</f>
        <v>4</v>
      </c>
    </row>
    <row r="13" spans="1:16" x14ac:dyDescent="0.2">
      <c r="A13" s="145"/>
      <c r="B13" s="132"/>
      <c r="C13" s="148"/>
      <c r="D13" s="32" t="s">
        <v>9</v>
      </c>
      <c r="E13" s="138"/>
      <c r="F13" s="2"/>
      <c r="G13" s="7"/>
      <c r="H13" s="33" t="s">
        <v>13</v>
      </c>
      <c r="I13" s="57"/>
      <c r="J13" s="2"/>
      <c r="K13" s="24"/>
      <c r="L13" s="1"/>
    </row>
    <row r="14" spans="1:16" x14ac:dyDescent="0.2">
      <c r="A14" s="145"/>
      <c r="B14" s="132"/>
      <c r="C14" s="148"/>
      <c r="D14" s="32" t="s">
        <v>10</v>
      </c>
      <c r="E14" s="138"/>
      <c r="F14" s="2"/>
      <c r="G14" s="7"/>
      <c r="H14" s="35" t="s">
        <v>14</v>
      </c>
      <c r="I14" s="57"/>
      <c r="J14" s="2"/>
      <c r="K14" s="24"/>
      <c r="L14" s="1"/>
    </row>
    <row r="15" spans="1:16" ht="25.5" customHeight="1" thickBot="1" x14ac:dyDescent="0.25">
      <c r="A15" s="145"/>
      <c r="B15" s="133"/>
      <c r="C15" s="149"/>
      <c r="D15" s="36" t="s">
        <v>11</v>
      </c>
      <c r="E15" s="55">
        <v>2</v>
      </c>
      <c r="F15" s="4" t="s">
        <v>965</v>
      </c>
      <c r="G15" s="8" t="s">
        <v>266</v>
      </c>
      <c r="H15" s="17" t="s">
        <v>3</v>
      </c>
      <c r="I15" s="55"/>
      <c r="J15" s="69"/>
      <c r="K15" s="25"/>
      <c r="L15" s="1"/>
      <c r="P15" s="58"/>
    </row>
    <row r="16" spans="1:16" ht="72" customHeight="1" x14ac:dyDescent="0.2">
      <c r="A16" s="145"/>
      <c r="B16" s="131">
        <v>4</v>
      </c>
      <c r="C16" s="147" t="s">
        <v>268</v>
      </c>
      <c r="D16" s="30" t="s">
        <v>8</v>
      </c>
      <c r="E16" s="137">
        <v>2</v>
      </c>
      <c r="F16" s="5" t="s">
        <v>499</v>
      </c>
      <c r="G16" s="9" t="s">
        <v>925</v>
      </c>
      <c r="H16" s="16" t="s">
        <v>39</v>
      </c>
      <c r="I16" s="56"/>
      <c r="J16" s="5"/>
      <c r="K16" s="23"/>
      <c r="L16" s="89">
        <f>E16+E19+I16+I17+I18+I19</f>
        <v>4</v>
      </c>
    </row>
    <row r="17" spans="1:12" x14ac:dyDescent="0.2">
      <c r="A17" s="145"/>
      <c r="B17" s="132"/>
      <c r="C17" s="148"/>
      <c r="D17" s="32" t="s">
        <v>9</v>
      </c>
      <c r="E17" s="138"/>
      <c r="F17" s="2"/>
      <c r="G17" s="7"/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38"/>
      <c r="F18" s="2"/>
      <c r="G18" s="7"/>
      <c r="H18" s="35" t="s">
        <v>14</v>
      </c>
      <c r="I18" s="57"/>
      <c r="J18" s="2"/>
      <c r="K18" s="24"/>
      <c r="L18" s="1"/>
    </row>
    <row r="19" spans="1:12" ht="55.5" customHeight="1" thickBot="1" x14ac:dyDescent="0.25">
      <c r="A19" s="145"/>
      <c r="B19" s="133"/>
      <c r="C19" s="149"/>
      <c r="D19" s="36" t="s">
        <v>11</v>
      </c>
      <c r="E19" s="55">
        <v>1</v>
      </c>
      <c r="F19" s="4" t="s">
        <v>968</v>
      </c>
      <c r="G19" s="8" t="s">
        <v>145</v>
      </c>
      <c r="H19" s="17" t="s">
        <v>3</v>
      </c>
      <c r="I19" s="55">
        <v>1</v>
      </c>
      <c r="J19" s="4" t="s">
        <v>254</v>
      </c>
      <c r="K19" s="25" t="s">
        <v>255</v>
      </c>
      <c r="L19" s="1"/>
    </row>
    <row r="20" spans="1:12" ht="25.5" customHeight="1" x14ac:dyDescent="0.2">
      <c r="A20" s="145"/>
      <c r="B20" s="131">
        <v>5</v>
      </c>
      <c r="C20" s="147" t="s">
        <v>268</v>
      </c>
      <c r="D20" s="30" t="s">
        <v>8</v>
      </c>
      <c r="E20" s="137"/>
      <c r="F20" s="5"/>
      <c r="G20" s="9"/>
      <c r="H20" s="16" t="s">
        <v>39</v>
      </c>
      <c r="I20" s="56"/>
      <c r="J20" s="5"/>
      <c r="K20" s="23"/>
      <c r="L20" s="89">
        <f>E20+E23+I20+I21+I22+I23</f>
        <v>2</v>
      </c>
    </row>
    <row r="21" spans="1:12" ht="25.5" x14ac:dyDescent="0.2">
      <c r="A21" s="145"/>
      <c r="B21" s="132"/>
      <c r="C21" s="148"/>
      <c r="D21" s="32" t="s">
        <v>9</v>
      </c>
      <c r="E21" s="138"/>
      <c r="F21" s="2"/>
      <c r="G21" s="7"/>
      <c r="H21" s="33" t="s">
        <v>13</v>
      </c>
      <c r="I21" s="112">
        <v>1</v>
      </c>
      <c r="J21" s="103" t="s">
        <v>246</v>
      </c>
      <c r="K21" s="104" t="s">
        <v>122</v>
      </c>
      <c r="L21" s="1"/>
    </row>
    <row r="22" spans="1:12" x14ac:dyDescent="0.2">
      <c r="A22" s="145"/>
      <c r="B22" s="132"/>
      <c r="C22" s="148"/>
      <c r="D22" s="32" t="s">
        <v>10</v>
      </c>
      <c r="E22" s="138"/>
      <c r="F22" s="2"/>
      <c r="G22" s="7"/>
      <c r="H22" s="35" t="s">
        <v>14</v>
      </c>
      <c r="I22" s="57"/>
      <c r="J22" s="2"/>
      <c r="K22" s="24"/>
      <c r="L22" s="1"/>
    </row>
    <row r="23" spans="1:12" ht="57.75" customHeight="1" thickBot="1" x14ac:dyDescent="0.25">
      <c r="A23" s="146"/>
      <c r="B23" s="133"/>
      <c r="C23" s="149"/>
      <c r="D23" s="36" t="s">
        <v>11</v>
      </c>
      <c r="E23" s="55"/>
      <c r="F23" s="4"/>
      <c r="G23" s="8"/>
      <c r="H23" s="17" t="s">
        <v>3</v>
      </c>
      <c r="I23" s="55">
        <v>1</v>
      </c>
      <c r="J23" s="4" t="s">
        <v>928</v>
      </c>
      <c r="K23" s="25" t="s">
        <v>255</v>
      </c>
      <c r="L23" s="1"/>
    </row>
    <row r="24" spans="1:12" x14ac:dyDescent="0.2">
      <c r="A24" s="40"/>
      <c r="B24" s="40"/>
      <c r="C24" s="40"/>
      <c r="D24" s="41" t="s">
        <v>19</v>
      </c>
      <c r="E24" s="18">
        <f>E8+E12+E16+E4</f>
        <v>6</v>
      </c>
      <c r="H24" s="42" t="s">
        <v>38</v>
      </c>
      <c r="I24" s="18">
        <f>I8+I12+I16+I4</f>
        <v>3</v>
      </c>
      <c r="L24" s="89"/>
    </row>
    <row r="25" spans="1:12" x14ac:dyDescent="0.2">
      <c r="A25" s="40"/>
      <c r="B25" s="40"/>
      <c r="C25" s="40"/>
      <c r="D25" s="42" t="s">
        <v>20</v>
      </c>
      <c r="E25" s="18">
        <f>E11+E15+E19+E7</f>
        <v>3</v>
      </c>
      <c r="H25" s="42" t="s">
        <v>21</v>
      </c>
      <c r="I25" s="18">
        <f>I9+I13+I17+I21+I5</f>
        <v>1</v>
      </c>
      <c r="L25" s="1"/>
    </row>
    <row r="26" spans="1:12" x14ac:dyDescent="0.2">
      <c r="A26" s="40"/>
      <c r="B26" s="40"/>
      <c r="C26" s="40"/>
      <c r="D26" s="40"/>
      <c r="H26" s="42" t="s">
        <v>22</v>
      </c>
      <c r="I26" s="18">
        <f>I10+I14+I18</f>
        <v>1</v>
      </c>
      <c r="L26" s="1"/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I11+I15+I19+I23+I7</f>
        <v>3</v>
      </c>
      <c r="L27" s="1"/>
    </row>
    <row r="28" spans="1:12" x14ac:dyDescent="0.2">
      <c r="H28" s="41" t="s">
        <v>18</v>
      </c>
      <c r="I28" s="18">
        <v>2</v>
      </c>
      <c r="L28" s="18"/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8">
    <mergeCell ref="B20:B23"/>
    <mergeCell ref="C20:C23"/>
    <mergeCell ref="E20:E22"/>
    <mergeCell ref="A8:A23"/>
    <mergeCell ref="B12:B15"/>
    <mergeCell ref="C12:C15"/>
    <mergeCell ref="E12:E14"/>
    <mergeCell ref="A1:E2"/>
    <mergeCell ref="B16:B19"/>
    <mergeCell ref="C16:C19"/>
    <mergeCell ref="E16:E18"/>
    <mergeCell ref="B8:B11"/>
    <mergeCell ref="C8:C11"/>
    <mergeCell ref="E8:E10"/>
    <mergeCell ref="B4:B7"/>
    <mergeCell ref="C4:C7"/>
    <mergeCell ref="E4:E6"/>
    <mergeCell ref="A4:A7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60" t="s">
        <v>1090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1.75" customHeight="1" x14ac:dyDescent="0.2">
      <c r="A4" s="144" t="s">
        <v>273</v>
      </c>
      <c r="B4" s="131">
        <v>1</v>
      </c>
      <c r="C4" s="147" t="s">
        <v>283</v>
      </c>
      <c r="D4" s="30" t="s">
        <v>8</v>
      </c>
      <c r="E4" s="137">
        <v>1.5</v>
      </c>
      <c r="F4" s="5" t="s">
        <v>284</v>
      </c>
      <c r="G4" s="9" t="s">
        <v>285</v>
      </c>
      <c r="H4" s="16" t="s">
        <v>39</v>
      </c>
      <c r="I4" s="56">
        <v>1</v>
      </c>
      <c r="J4" s="5" t="s">
        <v>966</v>
      </c>
      <c r="K4" s="23" t="s">
        <v>256</v>
      </c>
      <c r="L4" s="89">
        <f>E4+E7+I4+I5+I6+I7</f>
        <v>4</v>
      </c>
    </row>
    <row r="5" spans="1:16" ht="33.75" customHeight="1" x14ac:dyDescent="0.2">
      <c r="A5" s="145"/>
      <c r="B5" s="132"/>
      <c r="C5" s="148"/>
      <c r="D5" s="32" t="s">
        <v>9</v>
      </c>
      <c r="E5" s="138"/>
      <c r="F5" s="2" t="s">
        <v>286</v>
      </c>
      <c r="G5" s="7" t="s">
        <v>287</v>
      </c>
      <c r="H5" s="33" t="s">
        <v>13</v>
      </c>
      <c r="I5" s="57"/>
      <c r="J5" s="2"/>
      <c r="K5" s="24"/>
      <c r="L5" s="1"/>
    </row>
    <row r="6" spans="1:16" ht="24" customHeight="1" x14ac:dyDescent="0.2">
      <c r="A6" s="145"/>
      <c r="B6" s="132"/>
      <c r="C6" s="148"/>
      <c r="D6" s="32" t="s">
        <v>10</v>
      </c>
      <c r="E6" s="138"/>
      <c r="F6" s="2" t="s">
        <v>288</v>
      </c>
      <c r="G6" s="7" t="s">
        <v>289</v>
      </c>
      <c r="H6" s="35" t="s">
        <v>14</v>
      </c>
      <c r="I6" s="57">
        <v>0.5</v>
      </c>
      <c r="J6" s="2" t="s">
        <v>290</v>
      </c>
      <c r="K6" s="24" t="s">
        <v>291</v>
      </c>
      <c r="L6" s="1"/>
      <c r="O6" s="76"/>
    </row>
    <row r="7" spans="1:16" ht="44.25" customHeight="1" thickBot="1" x14ac:dyDescent="0.25">
      <c r="A7" s="145"/>
      <c r="B7" s="133"/>
      <c r="C7" s="149"/>
      <c r="D7" s="36" t="s">
        <v>11</v>
      </c>
      <c r="E7" s="55"/>
      <c r="F7" s="4"/>
      <c r="G7" s="8"/>
      <c r="H7" s="17" t="s">
        <v>3</v>
      </c>
      <c r="I7" s="81">
        <v>1</v>
      </c>
      <c r="J7" s="62" t="s">
        <v>272</v>
      </c>
      <c r="K7" s="44" t="s">
        <v>271</v>
      </c>
      <c r="L7" s="1"/>
    </row>
    <row r="8" spans="1:16" ht="69.75" customHeight="1" x14ac:dyDescent="0.2">
      <c r="A8" s="145"/>
      <c r="B8" s="131">
        <v>2</v>
      </c>
      <c r="C8" s="147" t="s">
        <v>292</v>
      </c>
      <c r="D8" s="30" t="s">
        <v>8</v>
      </c>
      <c r="E8" s="137">
        <v>2</v>
      </c>
      <c r="F8" s="5" t="s">
        <v>293</v>
      </c>
      <c r="G8" s="9" t="s">
        <v>294</v>
      </c>
      <c r="H8" s="16" t="s">
        <v>39</v>
      </c>
      <c r="I8" s="56">
        <v>1</v>
      </c>
      <c r="J8" s="5" t="s">
        <v>972</v>
      </c>
      <c r="K8" s="23" t="s">
        <v>173</v>
      </c>
      <c r="L8" s="89">
        <f>E8+E11+I8+I10+I9+I11</f>
        <v>4</v>
      </c>
    </row>
    <row r="9" spans="1:16" ht="27" customHeight="1" x14ac:dyDescent="0.2">
      <c r="A9" s="145"/>
      <c r="B9" s="132"/>
      <c r="C9" s="148"/>
      <c r="D9" s="32" t="s">
        <v>9</v>
      </c>
      <c r="E9" s="138"/>
      <c r="F9" s="2" t="s">
        <v>295</v>
      </c>
      <c r="G9" s="7" t="s">
        <v>296</v>
      </c>
      <c r="H9" s="33" t="s">
        <v>13</v>
      </c>
      <c r="I9" s="57"/>
      <c r="J9" s="2"/>
      <c r="K9" s="24"/>
      <c r="L9" s="1"/>
    </row>
    <row r="10" spans="1:16" x14ac:dyDescent="0.2">
      <c r="A10" s="145"/>
      <c r="B10" s="132"/>
      <c r="C10" s="148"/>
      <c r="D10" s="32" t="s">
        <v>10</v>
      </c>
      <c r="E10" s="138"/>
      <c r="F10" s="2"/>
      <c r="G10" s="7"/>
      <c r="H10" s="35" t="s">
        <v>14</v>
      </c>
      <c r="I10" s="57"/>
      <c r="J10" s="2"/>
      <c r="K10" s="24"/>
      <c r="L10" s="1"/>
    </row>
    <row r="11" spans="1:16" ht="26.25" customHeight="1" thickBot="1" x14ac:dyDescent="0.25">
      <c r="A11" s="145"/>
      <c r="B11" s="133"/>
      <c r="C11" s="149"/>
      <c r="D11" s="36" t="s">
        <v>11</v>
      </c>
      <c r="E11" s="55">
        <v>1</v>
      </c>
      <c r="F11" s="4" t="s">
        <v>968</v>
      </c>
      <c r="G11" s="8" t="s">
        <v>145</v>
      </c>
      <c r="H11" s="17" t="s">
        <v>3</v>
      </c>
      <c r="I11" s="50"/>
      <c r="J11" s="4"/>
      <c r="K11" s="25"/>
      <c r="L11" s="1"/>
      <c r="P11" s="76"/>
    </row>
    <row r="12" spans="1:16" ht="69.75" customHeight="1" x14ac:dyDescent="0.2">
      <c r="A12" s="145"/>
      <c r="B12" s="131">
        <v>3</v>
      </c>
      <c r="C12" s="147" t="s">
        <v>298</v>
      </c>
      <c r="D12" s="30" t="s">
        <v>8</v>
      </c>
      <c r="E12" s="137">
        <v>1.5</v>
      </c>
      <c r="F12" s="5" t="s">
        <v>299</v>
      </c>
      <c r="G12" s="9" t="s">
        <v>300</v>
      </c>
      <c r="H12" s="16" t="s">
        <v>39</v>
      </c>
      <c r="I12" s="56"/>
      <c r="J12" s="5"/>
      <c r="K12" s="23"/>
      <c r="L12" s="89">
        <f>E12+E15+I12+I13+I14+I15</f>
        <v>3.5</v>
      </c>
    </row>
    <row r="13" spans="1:16" ht="29.25" customHeight="1" x14ac:dyDescent="0.2">
      <c r="A13" s="145"/>
      <c r="B13" s="132"/>
      <c r="C13" s="148"/>
      <c r="D13" s="32" t="s">
        <v>9</v>
      </c>
      <c r="E13" s="138"/>
      <c r="F13" s="2"/>
      <c r="G13" s="7"/>
      <c r="H13" s="33" t="s">
        <v>13</v>
      </c>
      <c r="I13" s="111"/>
      <c r="J13" s="106"/>
      <c r="K13" s="107"/>
      <c r="L13" s="1"/>
    </row>
    <row r="14" spans="1:16" ht="50.25" customHeight="1" x14ac:dyDescent="0.2">
      <c r="A14" s="145"/>
      <c r="B14" s="132"/>
      <c r="C14" s="148"/>
      <c r="D14" s="32" t="s">
        <v>10</v>
      </c>
      <c r="E14" s="138"/>
      <c r="F14" s="2"/>
      <c r="G14" s="7"/>
      <c r="H14" s="35" t="s">
        <v>14</v>
      </c>
      <c r="I14" s="57">
        <v>1</v>
      </c>
      <c r="J14" s="2" t="s">
        <v>971</v>
      </c>
      <c r="K14" s="24" t="s">
        <v>257</v>
      </c>
      <c r="L14" s="1"/>
    </row>
    <row r="15" spans="1:16" ht="26.25" thickBot="1" x14ac:dyDescent="0.25">
      <c r="A15" s="145"/>
      <c r="B15" s="133"/>
      <c r="C15" s="161"/>
      <c r="D15" s="64" t="s">
        <v>11</v>
      </c>
      <c r="E15" s="55">
        <v>1</v>
      </c>
      <c r="F15" s="4" t="s">
        <v>969</v>
      </c>
      <c r="G15" s="8" t="s">
        <v>302</v>
      </c>
      <c r="H15" s="22" t="s">
        <v>3</v>
      </c>
      <c r="I15" s="81"/>
      <c r="J15" s="62"/>
      <c r="K15" s="44"/>
      <c r="L15" s="1"/>
    </row>
    <row r="16" spans="1:16" ht="25.5" x14ac:dyDescent="0.2">
      <c r="A16" s="145"/>
      <c r="B16" s="131">
        <v>4</v>
      </c>
      <c r="C16" s="134" t="s">
        <v>301</v>
      </c>
      <c r="D16" s="30" t="s">
        <v>8</v>
      </c>
      <c r="E16" s="137">
        <v>0.5</v>
      </c>
      <c r="F16" s="5" t="s">
        <v>222</v>
      </c>
      <c r="G16" s="9" t="s">
        <v>303</v>
      </c>
      <c r="H16" s="16" t="s">
        <v>39</v>
      </c>
      <c r="I16" s="56"/>
      <c r="J16" s="5"/>
      <c r="K16" s="23"/>
      <c r="L16" s="89">
        <f>E16+E19+I16+I17+I18+I19</f>
        <v>2.5</v>
      </c>
    </row>
    <row r="17" spans="1:12" x14ac:dyDescent="0.2">
      <c r="A17" s="145"/>
      <c r="B17" s="132"/>
      <c r="C17" s="135"/>
      <c r="D17" s="32" t="s">
        <v>9</v>
      </c>
      <c r="E17" s="138"/>
      <c r="F17" s="2"/>
      <c r="G17" s="7"/>
      <c r="H17" s="33" t="s">
        <v>13</v>
      </c>
      <c r="I17" s="112"/>
      <c r="J17" s="103"/>
      <c r="K17" s="104"/>
      <c r="L17" s="1"/>
    </row>
    <row r="18" spans="1:12" ht="55.15" customHeight="1" x14ac:dyDescent="0.2">
      <c r="A18" s="145"/>
      <c r="B18" s="132"/>
      <c r="C18" s="135"/>
      <c r="D18" s="32" t="s">
        <v>10</v>
      </c>
      <c r="E18" s="138"/>
      <c r="F18" s="2"/>
      <c r="G18" s="7"/>
      <c r="H18" s="35" t="s">
        <v>14</v>
      </c>
      <c r="I18" s="57"/>
      <c r="J18" s="2"/>
      <c r="K18" s="24"/>
      <c r="L18" s="1"/>
    </row>
    <row r="19" spans="1:12" ht="69.75" customHeight="1" thickBot="1" x14ac:dyDescent="0.25">
      <c r="A19" s="145"/>
      <c r="B19" s="132"/>
      <c r="C19" s="136"/>
      <c r="D19" s="36" t="s">
        <v>11</v>
      </c>
      <c r="E19" s="55">
        <v>1</v>
      </c>
      <c r="F19" s="4" t="s">
        <v>969</v>
      </c>
      <c r="G19" s="8" t="s">
        <v>302</v>
      </c>
      <c r="H19" s="17" t="s">
        <v>3</v>
      </c>
      <c r="I19" s="55">
        <v>1</v>
      </c>
      <c r="J19" s="4" t="s">
        <v>970</v>
      </c>
      <c r="K19" s="25" t="s">
        <v>271</v>
      </c>
      <c r="L19" s="1"/>
    </row>
    <row r="20" spans="1:12" x14ac:dyDescent="0.2">
      <c r="A20" s="168"/>
      <c r="B20" s="162">
        <v>5</v>
      </c>
      <c r="C20" s="134" t="s">
        <v>944</v>
      </c>
      <c r="D20" s="30"/>
      <c r="E20" s="137"/>
      <c r="F20" s="5"/>
      <c r="G20" s="9"/>
      <c r="H20" s="16"/>
      <c r="I20" s="56"/>
      <c r="J20" s="5"/>
      <c r="K20" s="23"/>
      <c r="L20" s="89"/>
    </row>
    <row r="21" spans="1:12" x14ac:dyDescent="0.2">
      <c r="A21" s="168"/>
      <c r="B21" s="163"/>
      <c r="C21" s="135"/>
      <c r="D21" s="32"/>
      <c r="E21" s="138"/>
      <c r="F21" s="2"/>
      <c r="G21" s="7"/>
      <c r="H21" s="33"/>
      <c r="I21" s="112"/>
      <c r="J21" s="103"/>
      <c r="K21" s="104"/>
      <c r="L21" s="1"/>
    </row>
    <row r="22" spans="1:12" x14ac:dyDescent="0.2">
      <c r="A22" s="168"/>
      <c r="B22" s="163"/>
      <c r="C22" s="135"/>
      <c r="D22" s="32"/>
      <c r="E22" s="138"/>
      <c r="F22" s="2"/>
      <c r="G22" s="7"/>
      <c r="H22" s="35"/>
      <c r="I22" s="57"/>
      <c r="J22" s="2"/>
      <c r="K22" s="24"/>
      <c r="L22" s="1"/>
    </row>
    <row r="23" spans="1:12" ht="13.5" thickBot="1" x14ac:dyDescent="0.25">
      <c r="A23" s="169"/>
      <c r="B23" s="164"/>
      <c r="C23" s="136"/>
      <c r="D23" s="36"/>
      <c r="E23" s="55"/>
      <c r="F23" s="4"/>
      <c r="G23" s="8"/>
      <c r="H23" s="17"/>
      <c r="I23" s="55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1091</v>
      </c>
      <c r="B1" s="142"/>
      <c r="C1" s="142"/>
      <c r="D1" s="142"/>
      <c r="E1" s="142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44" t="s">
        <v>305</v>
      </c>
      <c r="B4" s="162">
        <v>1</v>
      </c>
      <c r="C4" s="147" t="s">
        <v>306</v>
      </c>
      <c r="D4" s="30" t="s">
        <v>8</v>
      </c>
      <c r="E4" s="137">
        <v>2</v>
      </c>
      <c r="F4" s="5" t="s">
        <v>973</v>
      </c>
      <c r="G4" s="9" t="s">
        <v>309</v>
      </c>
      <c r="H4" s="16" t="s">
        <v>12</v>
      </c>
      <c r="I4" s="56"/>
      <c r="J4" s="5"/>
      <c r="K4" s="23"/>
      <c r="L4" s="89">
        <f>E4+E7+I4+I5+I6+I7</f>
        <v>3</v>
      </c>
    </row>
    <row r="5" spans="1:16" ht="15" customHeight="1" x14ac:dyDescent="0.2">
      <c r="A5" s="145"/>
      <c r="B5" s="163"/>
      <c r="C5" s="148"/>
      <c r="D5" s="32" t="s">
        <v>9</v>
      </c>
      <c r="E5" s="138"/>
      <c r="F5" s="2"/>
      <c r="G5" s="7"/>
      <c r="H5" s="33" t="s">
        <v>13</v>
      </c>
      <c r="I5" s="57"/>
      <c r="J5" s="2"/>
      <c r="K5" s="24"/>
      <c r="L5" s="1"/>
    </row>
    <row r="6" spans="1:16" ht="21.75" customHeight="1" x14ac:dyDescent="0.2">
      <c r="A6" s="145"/>
      <c r="B6" s="163"/>
      <c r="C6" s="148"/>
      <c r="D6" s="32" t="s">
        <v>10</v>
      </c>
      <c r="E6" s="138"/>
      <c r="F6" s="2" t="s">
        <v>974</v>
      </c>
      <c r="G6" s="7" t="s">
        <v>310</v>
      </c>
      <c r="H6" s="35" t="s">
        <v>14</v>
      </c>
      <c r="I6" s="57"/>
      <c r="J6" s="2"/>
      <c r="K6" s="24"/>
      <c r="L6" s="1"/>
      <c r="O6" s="58"/>
    </row>
    <row r="7" spans="1:16" ht="29.25" customHeight="1" thickBot="1" x14ac:dyDescent="0.25">
      <c r="A7" s="145"/>
      <c r="B7" s="164"/>
      <c r="C7" s="149"/>
      <c r="D7" s="36" t="s">
        <v>11</v>
      </c>
      <c r="E7" s="55">
        <v>1</v>
      </c>
      <c r="F7" s="4" t="s">
        <v>975</v>
      </c>
      <c r="G7" s="8" t="s">
        <v>315</v>
      </c>
      <c r="H7" s="17" t="s">
        <v>3</v>
      </c>
      <c r="I7" s="55"/>
      <c r="J7" s="4"/>
      <c r="K7" s="25"/>
      <c r="L7" s="1"/>
    </row>
    <row r="8" spans="1:16" ht="71.25" customHeight="1" x14ac:dyDescent="0.2">
      <c r="A8" s="145"/>
      <c r="B8" s="162">
        <v>2</v>
      </c>
      <c r="C8" s="147" t="s">
        <v>307</v>
      </c>
      <c r="D8" s="30" t="s">
        <v>8</v>
      </c>
      <c r="E8" s="137">
        <v>2</v>
      </c>
      <c r="F8" s="5" t="s">
        <v>870</v>
      </c>
      <c r="G8" s="9" t="s">
        <v>309</v>
      </c>
      <c r="H8" s="16" t="s">
        <v>12</v>
      </c>
      <c r="I8" s="56">
        <v>1</v>
      </c>
      <c r="J8" s="5" t="s">
        <v>978</v>
      </c>
      <c r="K8" s="23" t="s">
        <v>317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38"/>
      <c r="F9" s="2"/>
      <c r="G9" s="7"/>
      <c r="H9" s="33" t="s">
        <v>13</v>
      </c>
      <c r="I9" s="57"/>
      <c r="J9" s="2"/>
      <c r="K9" s="24"/>
      <c r="L9" s="1"/>
    </row>
    <row r="10" spans="1:16" ht="17.25" customHeight="1" x14ac:dyDescent="0.2">
      <c r="A10" s="145"/>
      <c r="B10" s="163"/>
      <c r="C10" s="148"/>
      <c r="D10" s="32" t="s">
        <v>10</v>
      </c>
      <c r="E10" s="138"/>
      <c r="F10" s="2" t="s">
        <v>920</v>
      </c>
      <c r="G10" s="7" t="s">
        <v>311</v>
      </c>
      <c r="H10" s="35" t="s">
        <v>14</v>
      </c>
      <c r="I10" s="57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55">
        <v>1</v>
      </c>
      <c r="F11" s="4" t="s">
        <v>976</v>
      </c>
      <c r="G11" s="8" t="s">
        <v>145</v>
      </c>
      <c r="H11" s="17" t="s">
        <v>3</v>
      </c>
      <c r="I11" s="55"/>
      <c r="J11" s="4"/>
      <c r="K11" s="25"/>
      <c r="L11" s="1"/>
      <c r="P11" s="58"/>
    </row>
    <row r="12" spans="1:16" ht="69" customHeight="1" x14ac:dyDescent="0.2">
      <c r="A12" s="145"/>
      <c r="B12" s="162">
        <v>3</v>
      </c>
      <c r="C12" s="147" t="s">
        <v>308</v>
      </c>
      <c r="D12" s="30" t="s">
        <v>8</v>
      </c>
      <c r="E12" s="137">
        <v>1.5</v>
      </c>
      <c r="F12" s="5" t="s">
        <v>312</v>
      </c>
      <c r="G12" s="9" t="s">
        <v>309</v>
      </c>
      <c r="H12" s="16" t="s">
        <v>12</v>
      </c>
      <c r="I12" s="56">
        <v>0.5</v>
      </c>
      <c r="J12" s="5" t="s">
        <v>314</v>
      </c>
      <c r="K12" s="23" t="s">
        <v>265</v>
      </c>
      <c r="L12" s="89">
        <f>E12+E15+I12+I13+I14+I15</f>
        <v>4</v>
      </c>
    </row>
    <row r="13" spans="1:16" ht="17.25" customHeight="1" x14ac:dyDescent="0.2">
      <c r="A13" s="145"/>
      <c r="B13" s="163"/>
      <c r="C13" s="148"/>
      <c r="D13" s="32" t="s">
        <v>9</v>
      </c>
      <c r="E13" s="138"/>
      <c r="F13" s="2"/>
      <c r="G13" s="7"/>
      <c r="H13" s="33" t="s">
        <v>13</v>
      </c>
      <c r="I13" s="57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38"/>
      <c r="F14" s="2" t="s">
        <v>313</v>
      </c>
      <c r="G14" s="7" t="s">
        <v>311</v>
      </c>
      <c r="H14" s="35" t="s">
        <v>14</v>
      </c>
      <c r="I14" s="57"/>
      <c r="J14" s="2"/>
      <c r="K14" s="24"/>
      <c r="L14" s="1"/>
    </row>
    <row r="15" spans="1:16" ht="68.25" customHeight="1" thickBot="1" x14ac:dyDescent="0.25">
      <c r="A15" s="145"/>
      <c r="B15" s="164"/>
      <c r="C15" s="149"/>
      <c r="D15" s="36" t="s">
        <v>11</v>
      </c>
      <c r="E15" s="55">
        <v>1</v>
      </c>
      <c r="F15" s="4" t="s">
        <v>921</v>
      </c>
      <c r="G15" s="8" t="s">
        <v>145</v>
      </c>
      <c r="H15" s="17" t="s">
        <v>3</v>
      </c>
      <c r="I15" s="55">
        <v>1</v>
      </c>
      <c r="J15" s="4" t="s">
        <v>319</v>
      </c>
      <c r="K15" s="25" t="s">
        <v>320</v>
      </c>
      <c r="L15" s="1"/>
    </row>
    <row r="16" spans="1:16" ht="29.25" customHeight="1" x14ac:dyDescent="0.2">
      <c r="A16" s="145"/>
      <c r="B16" s="162">
        <v>4</v>
      </c>
      <c r="C16" s="147" t="s">
        <v>324</v>
      </c>
      <c r="D16" s="30" t="s">
        <v>8</v>
      </c>
      <c r="E16" s="137">
        <v>1</v>
      </c>
      <c r="F16" s="5" t="s">
        <v>332</v>
      </c>
      <c r="G16" s="9" t="s">
        <v>303</v>
      </c>
      <c r="H16" s="16" t="s">
        <v>12</v>
      </c>
      <c r="I16" s="56"/>
      <c r="J16" s="5"/>
      <c r="K16" s="23"/>
      <c r="L16" s="89">
        <f>E16+E19+I16+I17+I18+I19</f>
        <v>4</v>
      </c>
    </row>
    <row r="17" spans="1:12" ht="25.5" x14ac:dyDescent="0.2">
      <c r="A17" s="145"/>
      <c r="B17" s="163"/>
      <c r="C17" s="148"/>
      <c r="D17" s="32" t="s">
        <v>9</v>
      </c>
      <c r="E17" s="138"/>
      <c r="F17" s="2"/>
      <c r="G17" s="7"/>
      <c r="H17" s="33" t="s">
        <v>13</v>
      </c>
      <c r="I17" s="112">
        <v>1</v>
      </c>
      <c r="J17" s="103" t="s">
        <v>1053</v>
      </c>
      <c r="K17" s="104" t="s">
        <v>122</v>
      </c>
      <c r="L17" s="1"/>
    </row>
    <row r="18" spans="1:12" ht="49.5" customHeight="1" x14ac:dyDescent="0.2">
      <c r="A18" s="145"/>
      <c r="B18" s="163"/>
      <c r="C18" s="148"/>
      <c r="D18" s="32" t="s">
        <v>10</v>
      </c>
      <c r="E18" s="138"/>
      <c r="F18" s="2"/>
      <c r="G18" s="7"/>
      <c r="H18" s="35" t="s">
        <v>14</v>
      </c>
      <c r="I18" s="57">
        <v>1</v>
      </c>
      <c r="J18" s="2" t="s">
        <v>977</v>
      </c>
      <c r="K18" s="24" t="s">
        <v>316</v>
      </c>
      <c r="L18" s="1"/>
    </row>
    <row r="19" spans="1:12" ht="30.75" customHeight="1" thickBot="1" x14ac:dyDescent="0.25">
      <c r="A19" s="145"/>
      <c r="B19" s="164"/>
      <c r="C19" s="149"/>
      <c r="D19" s="36" t="s">
        <v>11</v>
      </c>
      <c r="E19" s="55"/>
      <c r="F19" s="4"/>
      <c r="G19" s="8" t="s">
        <v>145</v>
      </c>
      <c r="H19" s="17" t="s">
        <v>3</v>
      </c>
      <c r="I19" s="55">
        <v>1</v>
      </c>
      <c r="J19" s="4" t="s">
        <v>321</v>
      </c>
      <c r="K19" s="25" t="s">
        <v>320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6.5</v>
      </c>
      <c r="H20" s="42" t="s">
        <v>38</v>
      </c>
      <c r="I20" s="18">
        <f>I4+I8+I12+I16</f>
        <v>1.5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1092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3</v>
      </c>
      <c r="L2" s="18">
        <f>SUM(L4:L23)</f>
        <v>15</v>
      </c>
    </row>
    <row r="3" spans="1:16" ht="37.1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9.5" customHeight="1" x14ac:dyDescent="0.2">
      <c r="A4" s="172" t="s">
        <v>325</v>
      </c>
      <c r="B4" s="162">
        <v>1</v>
      </c>
      <c r="C4" s="147" t="s">
        <v>326</v>
      </c>
      <c r="D4" s="30" t="s">
        <v>8</v>
      </c>
      <c r="E4" s="170">
        <v>2</v>
      </c>
      <c r="F4" s="5" t="s">
        <v>328</v>
      </c>
      <c r="G4" s="9" t="s">
        <v>327</v>
      </c>
      <c r="H4" s="16" t="s">
        <v>12</v>
      </c>
      <c r="I4" s="31"/>
      <c r="J4" s="5"/>
      <c r="K4" s="23"/>
      <c r="L4" s="89">
        <f>E4+E7+I4+I5+I6+I7</f>
        <v>4</v>
      </c>
    </row>
    <row r="5" spans="1:16" ht="26.25" customHeight="1" x14ac:dyDescent="0.2">
      <c r="A5" s="168"/>
      <c r="B5" s="163"/>
      <c r="C5" s="148"/>
      <c r="D5" s="32" t="s">
        <v>9</v>
      </c>
      <c r="E5" s="171"/>
      <c r="F5" s="2" t="s">
        <v>329</v>
      </c>
      <c r="G5" s="7" t="s">
        <v>330</v>
      </c>
      <c r="H5" s="33" t="s">
        <v>13</v>
      </c>
      <c r="I5" s="111"/>
      <c r="J5" s="106"/>
      <c r="K5" s="107"/>
      <c r="L5" s="1"/>
    </row>
    <row r="6" spans="1:16" ht="20.25" customHeight="1" x14ac:dyDescent="0.2">
      <c r="A6" s="168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59.25" customHeight="1" thickBot="1" x14ac:dyDescent="0.25">
      <c r="A7" s="168"/>
      <c r="B7" s="164"/>
      <c r="C7" s="149"/>
      <c r="D7" s="36" t="s">
        <v>11</v>
      </c>
      <c r="E7" s="37">
        <v>1</v>
      </c>
      <c r="F7" s="4" t="s">
        <v>979</v>
      </c>
      <c r="G7" s="8" t="s">
        <v>336</v>
      </c>
      <c r="H7" s="17" t="s">
        <v>3</v>
      </c>
      <c r="I7" s="113">
        <v>1</v>
      </c>
      <c r="J7" s="114" t="s">
        <v>322</v>
      </c>
      <c r="K7" s="115" t="s">
        <v>323</v>
      </c>
      <c r="L7" s="1"/>
    </row>
    <row r="8" spans="1:16" ht="123" customHeight="1" x14ac:dyDescent="0.2">
      <c r="A8" s="145"/>
      <c r="B8" s="173">
        <v>2</v>
      </c>
      <c r="C8" s="156" t="s">
        <v>331</v>
      </c>
      <c r="D8" s="39" t="s">
        <v>8</v>
      </c>
      <c r="E8" s="152">
        <v>2</v>
      </c>
      <c r="F8" s="3" t="s">
        <v>853</v>
      </c>
      <c r="G8" s="28" t="s">
        <v>333</v>
      </c>
      <c r="H8" s="29" t="s">
        <v>12</v>
      </c>
      <c r="I8" s="59">
        <v>1</v>
      </c>
      <c r="J8" s="3" t="s">
        <v>980</v>
      </c>
      <c r="K8" s="27" t="s">
        <v>340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2" t="s">
        <v>334</v>
      </c>
      <c r="G9" s="7" t="s">
        <v>335</v>
      </c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74"/>
      <c r="C11" s="161"/>
      <c r="D11" s="64" t="s">
        <v>11</v>
      </c>
      <c r="E11" s="65">
        <v>1</v>
      </c>
      <c r="F11" s="62" t="s">
        <v>979</v>
      </c>
      <c r="G11" s="21" t="s">
        <v>336</v>
      </c>
      <c r="H11" s="22" t="s">
        <v>3</v>
      </c>
      <c r="I11" s="65"/>
      <c r="J11" s="62"/>
      <c r="K11" s="44"/>
      <c r="L11" s="1"/>
      <c r="P11" s="58"/>
    </row>
    <row r="12" spans="1:16" ht="30.75" customHeight="1" x14ac:dyDescent="0.2">
      <c r="A12" s="145"/>
      <c r="B12" s="162">
        <v>3</v>
      </c>
      <c r="C12" s="147" t="s">
        <v>338</v>
      </c>
      <c r="D12" s="30" t="s">
        <v>8</v>
      </c>
      <c r="E12" s="170">
        <v>1</v>
      </c>
      <c r="F12" s="5" t="s">
        <v>222</v>
      </c>
      <c r="G12" s="9" t="s">
        <v>303</v>
      </c>
      <c r="H12" s="16" t="s">
        <v>12</v>
      </c>
      <c r="I12" s="31"/>
      <c r="J12" s="5"/>
      <c r="K12" s="23"/>
      <c r="L12" s="89">
        <f>E12+E15+I12+I13+I14+I15</f>
        <v>3</v>
      </c>
    </row>
    <row r="13" spans="1:16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ht="45" customHeight="1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>
        <v>1</v>
      </c>
      <c r="J14" s="2" t="s">
        <v>981</v>
      </c>
      <c r="K14" s="24" t="s">
        <v>339</v>
      </c>
      <c r="L14" s="1"/>
    </row>
    <row r="15" spans="1:16" ht="26.25" thickBot="1" x14ac:dyDescent="0.25">
      <c r="A15" s="145"/>
      <c r="B15" s="164"/>
      <c r="C15" s="149"/>
      <c r="D15" s="36" t="s">
        <v>11</v>
      </c>
      <c r="E15" s="37">
        <v>1</v>
      </c>
      <c r="F15" s="4" t="s">
        <v>337</v>
      </c>
      <c r="G15" s="8" t="s">
        <v>145</v>
      </c>
      <c r="H15" s="17" t="s">
        <v>3</v>
      </c>
      <c r="I15" s="37"/>
      <c r="J15" s="4"/>
      <c r="K15" s="25"/>
      <c r="L15" s="1"/>
    </row>
    <row r="16" spans="1:16" ht="31.5" customHeight="1" x14ac:dyDescent="0.2">
      <c r="A16" s="145"/>
      <c r="B16" s="162">
        <v>4</v>
      </c>
      <c r="C16" s="147" t="s">
        <v>345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2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111"/>
      <c r="J17" s="106"/>
      <c r="K17" s="107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45"/>
      <c r="B19" s="174"/>
      <c r="C19" s="161"/>
      <c r="D19" s="64" t="s">
        <v>11</v>
      </c>
      <c r="E19" s="65">
        <v>1</v>
      </c>
      <c r="F19" s="62" t="s">
        <v>882</v>
      </c>
      <c r="G19" s="21" t="s">
        <v>145</v>
      </c>
      <c r="H19" s="22" t="s">
        <v>3</v>
      </c>
      <c r="I19" s="65">
        <v>1</v>
      </c>
      <c r="J19" s="62" t="s">
        <v>341</v>
      </c>
      <c r="K19" s="44" t="s">
        <v>342</v>
      </c>
      <c r="L19" s="1"/>
    </row>
    <row r="20" spans="1:12" ht="30.75" customHeight="1" x14ac:dyDescent="0.2">
      <c r="A20" s="145"/>
      <c r="B20" s="162">
        <v>5</v>
      </c>
      <c r="C20" s="134" t="s">
        <v>345</v>
      </c>
      <c r="D20" s="30" t="s">
        <v>8</v>
      </c>
      <c r="E20" s="170"/>
      <c r="F20" s="5"/>
      <c r="G20" s="9"/>
      <c r="H20" s="16" t="s">
        <v>12</v>
      </c>
      <c r="I20" s="31"/>
      <c r="J20" s="5"/>
      <c r="K20" s="23"/>
      <c r="L20" s="89">
        <f>E20+E23+I20+I21+I22+I23</f>
        <v>2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112">
        <v>1</v>
      </c>
      <c r="J21" s="103" t="s">
        <v>318</v>
      </c>
      <c r="K21" s="104" t="s">
        <v>122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33" customHeight="1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343</v>
      </c>
      <c r="K23" s="25" t="s">
        <v>252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1093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4.5</v>
      </c>
      <c r="L2" s="18">
        <f>SUM(L4:L23)</f>
        <v>13.5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172" t="s">
        <v>346</v>
      </c>
      <c r="B4" s="162">
        <v>1</v>
      </c>
      <c r="C4" s="147" t="s">
        <v>347</v>
      </c>
      <c r="D4" s="30" t="s">
        <v>8</v>
      </c>
      <c r="E4" s="170">
        <v>2</v>
      </c>
      <c r="F4" s="5" t="s">
        <v>348</v>
      </c>
      <c r="G4" s="9" t="s">
        <v>349</v>
      </c>
      <c r="H4" s="16" t="s">
        <v>12</v>
      </c>
      <c r="I4" s="31"/>
      <c r="J4" s="5"/>
      <c r="K4" s="23"/>
      <c r="L4" s="89">
        <f>E4+E7+I4+I5+I6+I7</f>
        <v>4</v>
      </c>
    </row>
    <row r="5" spans="1:16" ht="19.5" customHeight="1" x14ac:dyDescent="0.2">
      <c r="A5" s="168"/>
      <c r="B5" s="163"/>
      <c r="C5" s="148"/>
      <c r="D5" s="32" t="s">
        <v>9</v>
      </c>
      <c r="E5" s="171"/>
      <c r="F5" s="83"/>
      <c r="G5" s="7"/>
      <c r="H5" s="33" t="s">
        <v>13</v>
      </c>
      <c r="I5" s="105"/>
      <c r="J5" s="106"/>
      <c r="K5" s="107"/>
      <c r="L5" s="1"/>
    </row>
    <row r="6" spans="1:16" ht="30" customHeight="1" x14ac:dyDescent="0.2">
      <c r="A6" s="168"/>
      <c r="B6" s="163"/>
      <c r="C6" s="148"/>
      <c r="D6" s="32" t="s">
        <v>10</v>
      </c>
      <c r="E6" s="171"/>
      <c r="F6" s="2" t="s">
        <v>350</v>
      </c>
      <c r="G6" s="7" t="s">
        <v>351</v>
      </c>
      <c r="H6" s="35" t="s">
        <v>14</v>
      </c>
      <c r="I6" s="34"/>
      <c r="J6" s="2"/>
      <c r="K6" s="24"/>
      <c r="L6" s="1"/>
      <c r="O6" s="58"/>
    </row>
    <row r="7" spans="1:16" ht="39" thickBot="1" x14ac:dyDescent="0.25">
      <c r="A7" s="168"/>
      <c r="B7" s="164"/>
      <c r="C7" s="149"/>
      <c r="D7" s="36" t="s">
        <v>11</v>
      </c>
      <c r="E7" s="37">
        <v>1</v>
      </c>
      <c r="F7" s="4" t="s">
        <v>982</v>
      </c>
      <c r="G7" s="8" t="s">
        <v>145</v>
      </c>
      <c r="H7" s="17" t="s">
        <v>3</v>
      </c>
      <c r="I7" s="37">
        <v>1</v>
      </c>
      <c r="J7" s="4" t="s">
        <v>362</v>
      </c>
      <c r="K7" s="25" t="s">
        <v>363</v>
      </c>
      <c r="L7" s="1"/>
    </row>
    <row r="8" spans="1:16" ht="33" customHeight="1" x14ac:dyDescent="0.2">
      <c r="A8" s="145"/>
      <c r="B8" s="173">
        <v>2</v>
      </c>
      <c r="C8" s="156" t="s">
        <v>352</v>
      </c>
      <c r="D8" s="39" t="s">
        <v>8</v>
      </c>
      <c r="E8" s="152">
        <v>2</v>
      </c>
      <c r="F8" s="3" t="s">
        <v>353</v>
      </c>
      <c r="G8" s="28" t="s">
        <v>354</v>
      </c>
      <c r="H8" s="29" t="s">
        <v>12</v>
      </c>
      <c r="I8" s="59">
        <v>1</v>
      </c>
      <c r="J8" s="3" t="s">
        <v>359</v>
      </c>
      <c r="K8" s="27" t="s">
        <v>360</v>
      </c>
      <c r="L8" s="89">
        <f>E8+E11+I8+I10+I9+I11</f>
        <v>4</v>
      </c>
    </row>
    <row r="9" spans="1:16" ht="14.25" x14ac:dyDescent="0.2">
      <c r="A9" s="145"/>
      <c r="B9" s="163"/>
      <c r="C9" s="148"/>
      <c r="D9" s="32" t="s">
        <v>9</v>
      </c>
      <c r="E9" s="171"/>
      <c r="F9" s="83" t="s">
        <v>355</v>
      </c>
      <c r="G9" s="7" t="s">
        <v>356</v>
      </c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 t="s">
        <v>357</v>
      </c>
      <c r="G10" s="7" t="s">
        <v>358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982</v>
      </c>
      <c r="G11" s="8" t="s">
        <v>145</v>
      </c>
      <c r="H11" s="17" t="s">
        <v>3</v>
      </c>
      <c r="I11" s="37"/>
      <c r="J11" s="4"/>
      <c r="K11" s="25"/>
      <c r="L11" s="1"/>
      <c r="P11" s="58"/>
    </row>
    <row r="12" spans="1:16" ht="32.25" customHeight="1" x14ac:dyDescent="0.2">
      <c r="A12" s="145"/>
      <c r="B12" s="173">
        <v>3</v>
      </c>
      <c r="C12" s="156" t="s">
        <v>367</v>
      </c>
      <c r="D12" s="39" t="s">
        <v>8</v>
      </c>
      <c r="E12" s="152">
        <v>0.5</v>
      </c>
      <c r="F12" s="3" t="s">
        <v>222</v>
      </c>
      <c r="G12" s="9" t="s">
        <v>303</v>
      </c>
      <c r="H12" s="29" t="s">
        <v>12</v>
      </c>
      <c r="I12" s="59"/>
      <c r="J12" s="3"/>
      <c r="K12" s="27"/>
      <c r="L12" s="89">
        <f>E12+E15+I12+I13+I14+I15</f>
        <v>1.5</v>
      </c>
    </row>
    <row r="13" spans="1:16" ht="14.25" x14ac:dyDescent="0.2">
      <c r="A13" s="145"/>
      <c r="B13" s="163"/>
      <c r="C13" s="148"/>
      <c r="D13" s="32" t="s">
        <v>9</v>
      </c>
      <c r="E13" s="171"/>
      <c r="F13" s="83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361</v>
      </c>
      <c r="G15" s="21" t="s">
        <v>145</v>
      </c>
      <c r="H15" s="22" t="s">
        <v>3</v>
      </c>
      <c r="I15" s="37"/>
      <c r="J15" s="4"/>
      <c r="K15" s="25"/>
      <c r="L15" s="1"/>
    </row>
    <row r="16" spans="1:16" ht="27" customHeight="1" x14ac:dyDescent="0.2">
      <c r="A16" s="145"/>
      <c r="B16" s="162">
        <v>4</v>
      </c>
      <c r="C16" s="147" t="s">
        <v>367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2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883</v>
      </c>
      <c r="G19" s="8" t="s">
        <v>145</v>
      </c>
      <c r="H19" s="17" t="s">
        <v>3</v>
      </c>
      <c r="I19" s="37">
        <v>1</v>
      </c>
      <c r="J19" s="4" t="s">
        <v>365</v>
      </c>
      <c r="K19" s="25" t="s">
        <v>366</v>
      </c>
      <c r="L19" s="1"/>
    </row>
    <row r="20" spans="1:12" ht="27" customHeight="1" x14ac:dyDescent="0.2">
      <c r="A20" s="145"/>
      <c r="B20" s="173">
        <v>5</v>
      </c>
      <c r="C20" s="134" t="s">
        <v>367</v>
      </c>
      <c r="D20" s="39" t="s">
        <v>8</v>
      </c>
      <c r="E20" s="152"/>
      <c r="F20" s="20"/>
      <c r="G20" s="28"/>
      <c r="H20" s="29" t="s">
        <v>12</v>
      </c>
      <c r="I20" s="59"/>
      <c r="J20" s="3"/>
      <c r="K20" s="27"/>
      <c r="L20" s="89">
        <f>E20+E23+I20+I21+I22+I23</f>
        <v>2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1054</v>
      </c>
      <c r="K21" s="24" t="s">
        <v>185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77"/>
      <c r="G22" s="7"/>
      <c r="H22" s="35" t="s">
        <v>14</v>
      </c>
      <c r="I22" s="34"/>
      <c r="J22" s="95"/>
      <c r="K22" s="24"/>
      <c r="L22" s="1"/>
    </row>
    <row r="23" spans="1:12" ht="51.7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364</v>
      </c>
      <c r="K23" s="25" t="s">
        <v>344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4.5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15.5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customWidth="1"/>
    <col min="2" max="2" width="4" customWidth="1"/>
    <col min="3" max="3" width="16.7109375" customWidth="1"/>
    <col min="4" max="4" width="6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60" t="s">
        <v>1094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K1-(E24+E25+I24+I25+I26+I27+I28)</f>
        <v>4</v>
      </c>
      <c r="L2" s="18">
        <f>SUM(L4:L19)</f>
        <v>14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144" t="s">
        <v>369</v>
      </c>
      <c r="B4" s="162">
        <v>1</v>
      </c>
      <c r="C4" s="147" t="s">
        <v>370</v>
      </c>
      <c r="D4" s="30" t="s">
        <v>8</v>
      </c>
      <c r="E4" s="170">
        <v>1.5</v>
      </c>
      <c r="F4" s="5" t="s">
        <v>854</v>
      </c>
      <c r="G4" s="9" t="s">
        <v>373</v>
      </c>
      <c r="H4" s="16" t="s">
        <v>39</v>
      </c>
      <c r="I4" s="31">
        <v>1</v>
      </c>
      <c r="J4" s="5" t="s">
        <v>376</v>
      </c>
      <c r="K4" s="23" t="s">
        <v>384</v>
      </c>
      <c r="L4" s="89">
        <f>E4+E7+I4+I5+I6+I7</f>
        <v>4</v>
      </c>
    </row>
    <row r="5" spans="1:16" ht="16.149999999999999" customHeight="1" x14ac:dyDescent="0.2">
      <c r="A5" s="145"/>
      <c r="B5" s="163"/>
      <c r="C5" s="148"/>
      <c r="D5" s="32" t="s">
        <v>9</v>
      </c>
      <c r="E5" s="171"/>
      <c r="F5" s="2" t="s">
        <v>374</v>
      </c>
      <c r="G5" s="7" t="s">
        <v>375</v>
      </c>
      <c r="H5" s="33" t="s">
        <v>13</v>
      </c>
      <c r="I5" s="34"/>
      <c r="J5" s="2"/>
      <c r="K5" s="24"/>
      <c r="L5" s="1"/>
    </row>
    <row r="6" spans="1:16" ht="33.75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>
        <v>0.5</v>
      </c>
      <c r="J6" s="2" t="s">
        <v>985</v>
      </c>
      <c r="K6" s="24" t="s">
        <v>383</v>
      </c>
      <c r="L6" s="1"/>
      <c r="O6" s="76"/>
    </row>
    <row r="7" spans="1:16" ht="74.25" customHeight="1" thickBot="1" x14ac:dyDescent="0.25">
      <c r="A7" s="145"/>
      <c r="B7" s="164"/>
      <c r="C7" s="149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871</v>
      </c>
      <c r="K7" s="25" t="s">
        <v>386</v>
      </c>
      <c r="L7" s="1"/>
    </row>
    <row r="8" spans="1:16" ht="83.25" customHeight="1" x14ac:dyDescent="0.2">
      <c r="A8" s="145"/>
      <c r="B8" s="173">
        <v>2</v>
      </c>
      <c r="C8" s="156" t="s">
        <v>371</v>
      </c>
      <c r="D8" s="39" t="s">
        <v>8</v>
      </c>
      <c r="E8" s="152">
        <v>1.5</v>
      </c>
      <c r="F8" s="3" t="s">
        <v>855</v>
      </c>
      <c r="G8" s="28" t="s">
        <v>378</v>
      </c>
      <c r="H8" s="29" t="s">
        <v>39</v>
      </c>
      <c r="I8" s="59">
        <v>1</v>
      </c>
      <c r="J8" s="3" t="s">
        <v>379</v>
      </c>
      <c r="K8" s="27" t="s">
        <v>380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0.5</v>
      </c>
      <c r="J10" s="2" t="s">
        <v>984</v>
      </c>
      <c r="K10" s="24" t="s">
        <v>377</v>
      </c>
      <c r="L10" s="1"/>
    </row>
    <row r="11" spans="1:16" ht="26.25" thickBot="1" x14ac:dyDescent="0.25">
      <c r="A11" s="145"/>
      <c r="B11" s="174"/>
      <c r="C11" s="161"/>
      <c r="D11" s="64" t="s">
        <v>11</v>
      </c>
      <c r="E11" s="65">
        <v>1</v>
      </c>
      <c r="F11" s="62" t="s">
        <v>930</v>
      </c>
      <c r="G11" s="21" t="s">
        <v>145</v>
      </c>
      <c r="H11" s="22" t="s">
        <v>3</v>
      </c>
      <c r="I11" s="65"/>
      <c r="J11" s="62"/>
      <c r="K11" s="44"/>
      <c r="L11" s="1"/>
      <c r="P11" s="76"/>
    </row>
    <row r="12" spans="1:16" ht="95.25" customHeight="1" x14ac:dyDescent="0.2">
      <c r="A12" s="145"/>
      <c r="B12" s="162">
        <v>3</v>
      </c>
      <c r="C12" s="147" t="s">
        <v>372</v>
      </c>
      <c r="D12" s="30" t="s">
        <v>8</v>
      </c>
      <c r="E12" s="170">
        <v>2</v>
      </c>
      <c r="F12" s="5" t="s">
        <v>856</v>
      </c>
      <c r="G12" s="9" t="s">
        <v>381</v>
      </c>
      <c r="H12" s="16" t="s">
        <v>39</v>
      </c>
      <c r="I12" s="31"/>
      <c r="J12" s="5"/>
      <c r="K12" s="23"/>
      <c r="L12" s="89">
        <f>E12+E15+I12+I13+I14+I15</f>
        <v>3</v>
      </c>
    </row>
    <row r="13" spans="1:16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ht="15" customHeight="1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64"/>
      <c r="C15" s="149"/>
      <c r="D15" s="36" t="s">
        <v>11</v>
      </c>
      <c r="E15" s="37">
        <v>1</v>
      </c>
      <c r="F15" s="62" t="s">
        <v>880</v>
      </c>
      <c r="G15" s="21" t="s">
        <v>145</v>
      </c>
      <c r="H15" s="17" t="s">
        <v>3</v>
      </c>
      <c r="I15" s="37"/>
      <c r="J15" s="4"/>
      <c r="K15" s="25"/>
      <c r="L15" s="1"/>
    </row>
    <row r="16" spans="1:16" ht="25.5" x14ac:dyDescent="0.2">
      <c r="A16" s="145"/>
      <c r="B16" s="162">
        <v>4</v>
      </c>
      <c r="C16" s="147" t="s">
        <v>800</v>
      </c>
      <c r="D16" s="30" t="s">
        <v>8</v>
      </c>
      <c r="E16" s="170"/>
      <c r="F16" s="5"/>
      <c r="G16" s="9"/>
      <c r="H16" s="16" t="s">
        <v>39</v>
      </c>
      <c r="I16" s="31"/>
      <c r="J16" s="5"/>
      <c r="K16" s="23"/>
      <c r="L16" s="89">
        <f>E16+E19+I16+I17+I18+I19</f>
        <v>3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45"/>
      <c r="B19" s="164"/>
      <c r="C19" s="149"/>
      <c r="D19" s="36" t="s">
        <v>11</v>
      </c>
      <c r="E19" s="37">
        <v>2</v>
      </c>
      <c r="F19" s="4" t="s">
        <v>983</v>
      </c>
      <c r="G19" s="8" t="s">
        <v>382</v>
      </c>
      <c r="H19" s="17" t="s">
        <v>3</v>
      </c>
      <c r="I19" s="37">
        <v>1</v>
      </c>
      <c r="J19" s="4" t="s">
        <v>385</v>
      </c>
      <c r="K19" s="25" t="s">
        <v>386</v>
      </c>
      <c r="L19" s="1"/>
    </row>
    <row r="20" spans="1:12" ht="25.5" x14ac:dyDescent="0.2">
      <c r="A20" s="145"/>
      <c r="B20" s="162">
        <v>5</v>
      </c>
      <c r="C20" s="147" t="s">
        <v>368</v>
      </c>
      <c r="D20" s="30" t="s">
        <v>8</v>
      </c>
      <c r="E20" s="170"/>
      <c r="F20" s="5"/>
      <c r="G20" s="9"/>
      <c r="H20" s="16" t="s">
        <v>39</v>
      </c>
      <c r="I20" s="31"/>
      <c r="J20" s="5"/>
      <c r="K20" s="23"/>
      <c r="L20" s="89"/>
    </row>
    <row r="21" spans="1:12" x14ac:dyDescent="0.2">
      <c r="A21" s="145"/>
      <c r="B21" s="163"/>
      <c r="C21" s="148"/>
      <c r="D21" s="32" t="s">
        <v>9</v>
      </c>
      <c r="E21" s="171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5"/>
      <c r="B22" s="163"/>
      <c r="C22" s="148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4.75" customHeight="1" thickBot="1" x14ac:dyDescent="0.25">
      <c r="A23" s="146"/>
      <c r="B23" s="164"/>
      <c r="C23" s="149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</f>
        <v>5</v>
      </c>
      <c r="H24" s="42" t="s">
        <v>38</v>
      </c>
      <c r="I24" s="18">
        <f>I4+I8+I12+I16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</f>
        <v>4</v>
      </c>
      <c r="H25" s="42" t="s">
        <v>21</v>
      </c>
      <c r="I25" s="18">
        <f>I5+I9+I13+I17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1095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1.25" customHeight="1" x14ac:dyDescent="0.2">
      <c r="A4" s="144" t="s">
        <v>387</v>
      </c>
      <c r="B4" s="162">
        <v>1</v>
      </c>
      <c r="C4" s="147" t="s">
        <v>389</v>
      </c>
      <c r="D4" s="30" t="s">
        <v>8</v>
      </c>
      <c r="E4" s="170">
        <v>2</v>
      </c>
      <c r="F4" s="5" t="s">
        <v>388</v>
      </c>
      <c r="G4" s="9" t="s">
        <v>390</v>
      </c>
      <c r="H4" s="16" t="s">
        <v>12</v>
      </c>
      <c r="I4" s="31"/>
      <c r="J4" s="5"/>
      <c r="K4" s="23"/>
      <c r="L4" s="89">
        <f>E4+E7+I4+I5+I6+I7</f>
        <v>4</v>
      </c>
    </row>
    <row r="5" spans="1:16" ht="17.25" customHeight="1" x14ac:dyDescent="0.2">
      <c r="A5" s="145"/>
      <c r="B5" s="163"/>
      <c r="C5" s="148"/>
      <c r="D5" s="32" t="s">
        <v>9</v>
      </c>
      <c r="E5" s="171"/>
      <c r="F5" s="83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45"/>
      <c r="B7" s="174"/>
      <c r="C7" s="161"/>
      <c r="D7" s="64" t="s">
        <v>11</v>
      </c>
      <c r="E7" s="65">
        <v>1</v>
      </c>
      <c r="F7" s="62" t="s">
        <v>406</v>
      </c>
      <c r="G7" s="21" t="s">
        <v>382</v>
      </c>
      <c r="H7" s="22" t="s">
        <v>3</v>
      </c>
      <c r="I7" s="65">
        <v>1</v>
      </c>
      <c r="J7" s="62" t="s">
        <v>409</v>
      </c>
      <c r="K7" s="44" t="s">
        <v>410</v>
      </c>
      <c r="L7" s="1"/>
    </row>
    <row r="8" spans="1:16" ht="79.5" customHeight="1" x14ac:dyDescent="0.2">
      <c r="A8" s="145"/>
      <c r="B8" s="162">
        <v>2</v>
      </c>
      <c r="C8" s="147" t="s">
        <v>391</v>
      </c>
      <c r="D8" s="30" t="s">
        <v>8</v>
      </c>
      <c r="E8" s="170">
        <v>2</v>
      </c>
      <c r="F8" s="5" t="s">
        <v>857</v>
      </c>
      <c r="G8" s="9" t="s">
        <v>392</v>
      </c>
      <c r="H8" s="16" t="s">
        <v>12</v>
      </c>
      <c r="I8" s="31">
        <v>0.5</v>
      </c>
      <c r="J8" s="5" t="s">
        <v>393</v>
      </c>
      <c r="K8" s="23" t="s">
        <v>394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44.25" customHeight="1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0.5</v>
      </c>
      <c r="J10" s="2" t="s">
        <v>395</v>
      </c>
      <c r="K10" s="24" t="s">
        <v>396</v>
      </c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884</v>
      </c>
      <c r="G11" s="8" t="s">
        <v>382</v>
      </c>
      <c r="H11" s="17" t="s">
        <v>3</v>
      </c>
      <c r="I11" s="37"/>
      <c r="J11" s="4"/>
      <c r="K11" s="25"/>
      <c r="L11" s="1"/>
      <c r="P11" s="58"/>
    </row>
    <row r="12" spans="1:16" ht="89.25" customHeight="1" x14ac:dyDescent="0.2">
      <c r="A12" s="145"/>
      <c r="B12" s="173">
        <v>3</v>
      </c>
      <c r="C12" s="156" t="s">
        <v>397</v>
      </c>
      <c r="D12" s="39" t="s">
        <v>8</v>
      </c>
      <c r="E12" s="152">
        <v>2</v>
      </c>
      <c r="F12" s="3" t="s">
        <v>398</v>
      </c>
      <c r="G12" s="28" t="s">
        <v>399</v>
      </c>
      <c r="H12" s="29" t="s">
        <v>12</v>
      </c>
      <c r="I12" s="59">
        <v>1</v>
      </c>
      <c r="J12" s="3" t="s">
        <v>402</v>
      </c>
      <c r="K12" s="27" t="s">
        <v>403</v>
      </c>
      <c r="L12" s="89">
        <f>E12+E15+I12+I13+I14+I15</f>
        <v>4</v>
      </c>
    </row>
    <row r="13" spans="1:16" ht="22.5" x14ac:dyDescent="0.2">
      <c r="A13" s="145"/>
      <c r="B13" s="163"/>
      <c r="C13" s="148"/>
      <c r="D13" s="32" t="s">
        <v>9</v>
      </c>
      <c r="E13" s="171"/>
      <c r="F13" s="83" t="s">
        <v>400</v>
      </c>
      <c r="G13" s="7" t="s">
        <v>401</v>
      </c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986</v>
      </c>
      <c r="G15" s="21" t="s">
        <v>382</v>
      </c>
      <c r="H15" s="22" t="s">
        <v>3</v>
      </c>
      <c r="I15" s="65"/>
      <c r="J15" s="62"/>
      <c r="K15" s="44"/>
      <c r="L15" s="1"/>
    </row>
    <row r="16" spans="1:16" ht="25.5" x14ac:dyDescent="0.2">
      <c r="A16" s="145"/>
      <c r="B16" s="162">
        <v>4</v>
      </c>
      <c r="C16" s="147" t="s">
        <v>415</v>
      </c>
      <c r="D16" s="30" t="s">
        <v>8</v>
      </c>
      <c r="E16" s="170"/>
      <c r="F16" s="82"/>
      <c r="G16" s="9"/>
      <c r="H16" s="16" t="s">
        <v>12</v>
      </c>
      <c r="I16" s="31">
        <v>1</v>
      </c>
      <c r="J16" s="5" t="s">
        <v>988</v>
      </c>
      <c r="K16" s="23" t="s">
        <v>407</v>
      </c>
      <c r="L16" s="89">
        <f>E16+E19+I16+I17+I18+I19</f>
        <v>4</v>
      </c>
    </row>
    <row r="17" spans="1:12" ht="14.25" x14ac:dyDescent="0.2">
      <c r="A17" s="145"/>
      <c r="B17" s="163"/>
      <c r="C17" s="148"/>
      <c r="D17" s="32" t="s">
        <v>9</v>
      </c>
      <c r="E17" s="171"/>
      <c r="F17" s="83"/>
      <c r="G17" s="7"/>
      <c r="H17" s="33" t="s">
        <v>13</v>
      </c>
      <c r="I17" s="34"/>
      <c r="J17" s="2"/>
      <c r="K17" s="24"/>
      <c r="L17" s="1"/>
    </row>
    <row r="18" spans="1:12" ht="22.5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>
        <v>1</v>
      </c>
      <c r="J18" s="2" t="s">
        <v>404</v>
      </c>
      <c r="K18" s="24" t="s">
        <v>405</v>
      </c>
      <c r="L18" s="1"/>
    </row>
    <row r="19" spans="1:12" ht="46.5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987</v>
      </c>
      <c r="G19" s="8" t="s">
        <v>382</v>
      </c>
      <c r="H19" s="17" t="s">
        <v>3</v>
      </c>
      <c r="I19" s="37">
        <v>1</v>
      </c>
      <c r="J19" s="4" t="s">
        <v>411</v>
      </c>
      <c r="K19" s="25" t="s">
        <v>412</v>
      </c>
      <c r="L19" s="1"/>
    </row>
    <row r="20" spans="1:12" ht="25.5" x14ac:dyDescent="0.2">
      <c r="A20" s="145"/>
      <c r="B20" s="173">
        <v>5</v>
      </c>
      <c r="C20" s="175" t="s">
        <v>415</v>
      </c>
      <c r="D20" s="39" t="s">
        <v>8</v>
      </c>
      <c r="E20" s="152"/>
      <c r="F20" s="3"/>
      <c r="G20" s="28"/>
      <c r="H20" s="29" t="s">
        <v>12</v>
      </c>
      <c r="I20" s="59"/>
      <c r="J20" s="3"/>
      <c r="K20" s="27"/>
      <c r="L20" s="89">
        <f>E20+E23+I20+I21+I22+I23</f>
        <v>2</v>
      </c>
    </row>
    <row r="21" spans="1:12" ht="25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408</v>
      </c>
      <c r="K21" s="24" t="s">
        <v>122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30.75" customHeight="1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413</v>
      </c>
      <c r="K23" s="25" t="s">
        <v>414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22" ht="13.5" customHeight="1" x14ac:dyDescent="0.2">
      <c r="A1" s="176" t="s">
        <v>1096</v>
      </c>
      <c r="B1" s="177"/>
      <c r="C1" s="177"/>
      <c r="D1" s="177"/>
      <c r="E1" s="177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22" ht="13.5" customHeight="1" x14ac:dyDescent="0.2">
      <c r="A2" s="178"/>
      <c r="B2" s="178"/>
      <c r="C2" s="178"/>
      <c r="D2" s="178"/>
      <c r="E2" s="178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22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22" ht="89.25" customHeight="1" x14ac:dyDescent="0.2">
      <c r="A4" s="144" t="s">
        <v>416</v>
      </c>
      <c r="B4" s="162">
        <v>1</v>
      </c>
      <c r="C4" s="147" t="s">
        <v>417</v>
      </c>
      <c r="D4" s="30" t="s">
        <v>8</v>
      </c>
      <c r="E4" s="170">
        <v>2</v>
      </c>
      <c r="F4" s="5" t="s">
        <v>418</v>
      </c>
      <c r="G4" s="9" t="s">
        <v>419</v>
      </c>
      <c r="H4" s="16" t="s">
        <v>12</v>
      </c>
      <c r="I4" s="31"/>
      <c r="J4" s="5"/>
      <c r="K4" s="23"/>
      <c r="L4" s="89">
        <f>E4+E7+I4+I5+I6+I7</f>
        <v>4</v>
      </c>
    </row>
    <row r="5" spans="1:22" ht="19.5" customHeight="1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22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22" ht="39.75" customHeight="1" thickBot="1" x14ac:dyDescent="0.25">
      <c r="A7" s="145"/>
      <c r="B7" s="174"/>
      <c r="C7" s="161"/>
      <c r="D7" s="64" t="s">
        <v>11</v>
      </c>
      <c r="E7" s="65">
        <v>1</v>
      </c>
      <c r="F7" s="62" t="s">
        <v>989</v>
      </c>
      <c r="G7" s="21" t="s">
        <v>382</v>
      </c>
      <c r="H7" s="22" t="s">
        <v>3</v>
      </c>
      <c r="I7" s="65">
        <v>1</v>
      </c>
      <c r="J7" s="62" t="s">
        <v>425</v>
      </c>
      <c r="K7" s="44" t="s">
        <v>426</v>
      </c>
      <c r="L7" s="1"/>
    </row>
    <row r="8" spans="1:22" ht="96.75" customHeight="1" x14ac:dyDescent="0.2">
      <c r="A8" s="145"/>
      <c r="B8" s="162">
        <v>2</v>
      </c>
      <c r="C8" s="147" t="s">
        <v>420</v>
      </c>
      <c r="D8" s="30" t="s">
        <v>8</v>
      </c>
      <c r="E8" s="170">
        <v>1.5</v>
      </c>
      <c r="F8" s="5" t="s">
        <v>430</v>
      </c>
      <c r="G8" s="9" t="s">
        <v>421</v>
      </c>
      <c r="H8" s="16" t="s">
        <v>12</v>
      </c>
      <c r="I8" s="31">
        <v>1</v>
      </c>
      <c r="J8" s="5" t="s">
        <v>422</v>
      </c>
      <c r="K8" s="23" t="s">
        <v>423</v>
      </c>
      <c r="L8" s="89">
        <f>E8+E11+I8+I10+I9+I11</f>
        <v>3.5</v>
      </c>
      <c r="V8" s="1"/>
    </row>
    <row r="9" spans="1:22" ht="18" customHeight="1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22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22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990</v>
      </c>
      <c r="G11" s="8" t="s">
        <v>382</v>
      </c>
      <c r="H11" s="17" t="s">
        <v>3</v>
      </c>
      <c r="I11" s="37"/>
      <c r="J11" s="4"/>
      <c r="K11" s="25"/>
      <c r="L11" s="1"/>
      <c r="P11" s="58"/>
    </row>
    <row r="12" spans="1:22" ht="26.25" customHeight="1" x14ac:dyDescent="0.2">
      <c r="A12" s="145"/>
      <c r="B12" s="173">
        <v>3</v>
      </c>
      <c r="C12" s="156" t="s">
        <v>431</v>
      </c>
      <c r="D12" s="39" t="s">
        <v>8</v>
      </c>
      <c r="E12" s="152">
        <v>0.5</v>
      </c>
      <c r="F12" s="3" t="s">
        <v>332</v>
      </c>
      <c r="G12" s="9" t="s">
        <v>303</v>
      </c>
      <c r="H12" s="29" t="s">
        <v>12</v>
      </c>
      <c r="I12" s="59"/>
      <c r="J12" s="3"/>
      <c r="K12" s="27"/>
      <c r="L12" s="89">
        <f>E12+E15+I12+I13+I14+I15</f>
        <v>1.5</v>
      </c>
    </row>
    <row r="13" spans="1:22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22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22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885</v>
      </c>
      <c r="G15" s="21" t="s">
        <v>382</v>
      </c>
      <c r="H15" s="22" t="s">
        <v>3</v>
      </c>
      <c r="I15" s="62"/>
      <c r="J15" s="62"/>
      <c r="K15" s="44"/>
      <c r="L15" s="1"/>
    </row>
    <row r="16" spans="1:22" ht="30" customHeight="1" x14ac:dyDescent="0.2">
      <c r="A16" s="145"/>
      <c r="B16" s="162">
        <v>4</v>
      </c>
      <c r="C16" s="147" t="s">
        <v>432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3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ht="36" customHeight="1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>
        <v>1</v>
      </c>
      <c r="J18" s="2" t="s">
        <v>992</v>
      </c>
      <c r="K18" s="24" t="s">
        <v>923</v>
      </c>
      <c r="L18" s="1"/>
    </row>
    <row r="19" spans="1:12" ht="31.5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991</v>
      </c>
      <c r="G19" s="8" t="s">
        <v>382</v>
      </c>
      <c r="H19" s="17" t="s">
        <v>3</v>
      </c>
      <c r="I19" s="37">
        <v>1</v>
      </c>
      <c r="J19" s="4" t="s">
        <v>427</v>
      </c>
      <c r="K19" s="25" t="s">
        <v>426</v>
      </c>
      <c r="L19" s="1"/>
    </row>
    <row r="20" spans="1:12" ht="25.5" x14ac:dyDescent="0.2">
      <c r="A20" s="145"/>
      <c r="B20" s="173">
        <v>5</v>
      </c>
      <c r="C20" s="175" t="s">
        <v>432</v>
      </c>
      <c r="D20" s="39" t="s">
        <v>8</v>
      </c>
      <c r="E20" s="152"/>
      <c r="F20" s="3"/>
      <c r="G20" s="28"/>
      <c r="H20" s="29" t="s">
        <v>12</v>
      </c>
      <c r="I20" s="59"/>
      <c r="J20" s="3"/>
      <c r="K20" s="27"/>
      <c r="L20" s="89">
        <f>E20+E23+I20+I21+I22+I23</f>
        <v>2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424</v>
      </c>
      <c r="K21" s="24" t="s">
        <v>122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31.5" customHeight="1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428</v>
      </c>
      <c r="K23" s="25" t="s">
        <v>429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" customWidth="1"/>
    <col min="9" max="9" width="4.5703125" customWidth="1"/>
    <col min="10" max="10" width="50.7109375" customWidth="1"/>
    <col min="11" max="11" width="10.42578125" customWidth="1"/>
  </cols>
  <sheetData>
    <row r="1" spans="1:5" ht="13.5" customHeight="1" x14ac:dyDescent="0.2">
      <c r="A1" s="179" t="s">
        <v>1097</v>
      </c>
      <c r="B1" s="180"/>
      <c r="C1" s="180"/>
      <c r="D1" s="180"/>
      <c r="E1" s="181"/>
    </row>
    <row r="2" spans="1:5" ht="13.5" customHeight="1" x14ac:dyDescent="0.2">
      <c r="A2" s="182"/>
      <c r="B2" s="143"/>
      <c r="C2" s="143"/>
      <c r="D2" s="143"/>
      <c r="E2" s="183"/>
    </row>
    <row r="5" spans="1:5" ht="44.25" x14ac:dyDescent="0.55000000000000004">
      <c r="A5" s="6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5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60" t="s">
        <v>1098</v>
      </c>
      <c r="B1" s="142"/>
      <c r="C1" s="142"/>
      <c r="D1" s="142"/>
      <c r="E1" s="142"/>
      <c r="F1" s="13" t="s">
        <v>15</v>
      </c>
      <c r="G1" s="52">
        <v>1</v>
      </c>
      <c r="J1" s="13" t="s">
        <v>16</v>
      </c>
      <c r="K1" s="52">
        <f>G1*4</f>
        <v>4</v>
      </c>
    </row>
    <row r="2" spans="1:15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K1-(E8+E9+I8+I9+I10+I11+I12)</f>
        <v>0</v>
      </c>
      <c r="L2" s="18">
        <f>SUM(L4:L7)</f>
        <v>4</v>
      </c>
    </row>
    <row r="3" spans="1:15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32.25" customHeight="1" x14ac:dyDescent="0.2">
      <c r="A4" s="144" t="s">
        <v>416</v>
      </c>
      <c r="B4" s="162">
        <v>1</v>
      </c>
      <c r="C4" s="147" t="s">
        <v>438</v>
      </c>
      <c r="D4" s="30" t="s">
        <v>8</v>
      </c>
      <c r="E4" s="170"/>
      <c r="F4" s="5"/>
      <c r="G4" s="9"/>
      <c r="H4" s="16" t="s">
        <v>12</v>
      </c>
      <c r="I4" s="31"/>
      <c r="J4" s="78"/>
      <c r="K4" s="23"/>
      <c r="L4" s="89">
        <f>E4+E7+I4+I5+I6+I7</f>
        <v>4</v>
      </c>
    </row>
    <row r="5" spans="1:15" ht="17.2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5" ht="49.5" customHeight="1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>
        <v>1</v>
      </c>
      <c r="J6" s="2" t="s">
        <v>994</v>
      </c>
      <c r="K6" s="24" t="s">
        <v>433</v>
      </c>
      <c r="L6" s="1"/>
      <c r="O6" s="58"/>
    </row>
    <row r="7" spans="1:15" ht="51.75" thickBot="1" x14ac:dyDescent="0.25">
      <c r="A7" s="146"/>
      <c r="B7" s="164"/>
      <c r="C7" s="149"/>
      <c r="D7" s="36" t="s">
        <v>11</v>
      </c>
      <c r="E7" s="37">
        <v>2</v>
      </c>
      <c r="F7" s="4" t="s">
        <v>993</v>
      </c>
      <c r="G7" s="8" t="s">
        <v>382</v>
      </c>
      <c r="H7" s="17" t="s">
        <v>3</v>
      </c>
      <c r="I7" s="37">
        <v>1</v>
      </c>
      <c r="J7" s="4" t="s">
        <v>451</v>
      </c>
      <c r="K7" s="25" t="s">
        <v>452</v>
      </c>
      <c r="L7" s="1"/>
    </row>
    <row r="8" spans="1:15" x14ac:dyDescent="0.2">
      <c r="A8" s="40"/>
      <c r="B8" s="40"/>
      <c r="C8" s="40"/>
      <c r="D8" s="41" t="s">
        <v>19</v>
      </c>
      <c r="E8" s="18">
        <f>E4</f>
        <v>0</v>
      </c>
      <c r="H8" s="42" t="s">
        <v>38</v>
      </c>
      <c r="I8" s="18">
        <f>I4</f>
        <v>0</v>
      </c>
      <c r="L8" s="18"/>
    </row>
    <row r="9" spans="1:15" x14ac:dyDescent="0.2">
      <c r="A9" s="40"/>
      <c r="B9" s="40"/>
      <c r="C9" s="40"/>
      <c r="D9" s="42" t="s">
        <v>20</v>
      </c>
      <c r="E9" s="18">
        <f>E7</f>
        <v>2</v>
      </c>
      <c r="H9" s="42" t="s">
        <v>21</v>
      </c>
      <c r="I9" s="18">
        <f>I5</f>
        <v>0</v>
      </c>
    </row>
    <row r="10" spans="1:15" x14ac:dyDescent="0.2">
      <c r="A10" s="40"/>
      <c r="B10" s="40"/>
      <c r="C10" s="40"/>
      <c r="D10" s="40"/>
      <c r="H10" s="42" t="s">
        <v>22</v>
      </c>
      <c r="I10" s="18">
        <f>I6</f>
        <v>1</v>
      </c>
    </row>
    <row r="11" spans="1:15" x14ac:dyDescent="0.2">
      <c r="A11" s="40"/>
      <c r="B11" s="40"/>
      <c r="C11" s="40"/>
      <c r="D11" s="41" t="s">
        <v>24</v>
      </c>
      <c r="E11" s="26">
        <f>K2</f>
        <v>0</v>
      </c>
      <c r="H11" s="42" t="s">
        <v>23</v>
      </c>
      <c r="I11" s="18">
        <f>I7</f>
        <v>1</v>
      </c>
    </row>
    <row r="12" spans="1:15" x14ac:dyDescent="0.2">
      <c r="H12" s="41" t="s">
        <v>18</v>
      </c>
      <c r="I12" s="18">
        <v>0</v>
      </c>
    </row>
    <row r="14" spans="1:15" x14ac:dyDescent="0.2">
      <c r="F14" s="13" t="s">
        <v>27</v>
      </c>
      <c r="G14" s="18">
        <f>E8+E9+I8+I9+I10+I12+I11</f>
        <v>4</v>
      </c>
    </row>
    <row r="15" spans="1:15" x14ac:dyDescent="0.2">
      <c r="C15" s="1"/>
    </row>
  </sheetData>
  <mergeCells count="5">
    <mergeCell ref="A4:A7"/>
    <mergeCell ref="A1:E2"/>
    <mergeCell ref="B4:B7"/>
    <mergeCell ref="C4:C7"/>
    <mergeCell ref="E4:E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42" t="s">
        <v>1081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3">
        <f>G1*4</f>
        <v>20</v>
      </c>
      <c r="M1" s="51"/>
    </row>
    <row r="2" spans="1:13" x14ac:dyDescent="0.2">
      <c r="A2" s="143"/>
      <c r="B2" s="143"/>
      <c r="C2" s="143"/>
      <c r="D2" s="143"/>
      <c r="E2" s="143"/>
      <c r="G2" s="13"/>
      <c r="J2" s="13" t="s">
        <v>26</v>
      </c>
      <c r="K2" s="52">
        <f>K1-(E24+E25+I24+I25+I26+I27+I28)</f>
        <v>0</v>
      </c>
      <c r="L2" s="18">
        <f>SUM(L4:L23)</f>
        <v>19</v>
      </c>
    </row>
    <row r="3" spans="1:13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44" t="s">
        <v>74</v>
      </c>
      <c r="B4" s="131">
        <v>1</v>
      </c>
      <c r="C4" s="147" t="s">
        <v>25</v>
      </c>
      <c r="D4" s="30" t="s">
        <v>8</v>
      </c>
      <c r="E4" s="139">
        <v>4</v>
      </c>
      <c r="F4" s="153" t="s">
        <v>181</v>
      </c>
      <c r="G4" s="157"/>
      <c r="H4" s="16" t="s">
        <v>39</v>
      </c>
      <c r="I4" s="56"/>
      <c r="J4" s="153"/>
      <c r="K4" s="23"/>
      <c r="L4" s="89">
        <f>E4+E7+I4+I5+I6+I7</f>
        <v>4</v>
      </c>
    </row>
    <row r="5" spans="1:13" x14ac:dyDescent="0.2">
      <c r="A5" s="145"/>
      <c r="B5" s="132"/>
      <c r="C5" s="148"/>
      <c r="D5" s="32" t="s">
        <v>9</v>
      </c>
      <c r="E5" s="140"/>
      <c r="F5" s="154"/>
      <c r="G5" s="158"/>
      <c r="H5" s="33" t="s">
        <v>13</v>
      </c>
      <c r="I5" s="57"/>
      <c r="J5" s="154"/>
      <c r="K5" s="24"/>
      <c r="L5" s="1"/>
    </row>
    <row r="6" spans="1:13" x14ac:dyDescent="0.2">
      <c r="A6" s="145"/>
      <c r="B6" s="132"/>
      <c r="C6" s="148"/>
      <c r="D6" s="32" t="s">
        <v>10</v>
      </c>
      <c r="E6" s="141"/>
      <c r="F6" s="154"/>
      <c r="G6" s="159"/>
      <c r="H6" s="35" t="s">
        <v>14</v>
      </c>
      <c r="I6" s="57"/>
      <c r="J6" s="154"/>
      <c r="K6" s="24"/>
      <c r="L6" s="1"/>
    </row>
    <row r="7" spans="1:13" ht="26.25" thickBot="1" x14ac:dyDescent="0.25">
      <c r="A7" s="145"/>
      <c r="B7" s="133"/>
      <c r="C7" s="149"/>
      <c r="D7" s="36" t="s">
        <v>11</v>
      </c>
      <c r="E7" s="55"/>
      <c r="F7" s="155"/>
      <c r="G7" s="8"/>
      <c r="H7" s="17" t="s">
        <v>3</v>
      </c>
      <c r="I7" s="55"/>
      <c r="J7" s="155"/>
      <c r="K7" s="25"/>
      <c r="L7" s="1"/>
    </row>
    <row r="8" spans="1:13" ht="76.5" x14ac:dyDescent="0.2">
      <c r="A8" s="145"/>
      <c r="B8" s="131">
        <v>2</v>
      </c>
      <c r="C8" s="147" t="s">
        <v>43</v>
      </c>
      <c r="D8" s="30" t="s">
        <v>8</v>
      </c>
      <c r="E8" s="150">
        <v>2</v>
      </c>
      <c r="F8" s="5" t="s">
        <v>47</v>
      </c>
      <c r="G8" s="92" t="s">
        <v>48</v>
      </c>
      <c r="H8" s="16" t="s">
        <v>39</v>
      </c>
      <c r="I8" s="31"/>
      <c r="J8" s="5"/>
      <c r="K8" s="38"/>
      <c r="L8" s="89">
        <f>E8+E11+I8+I10+I9+I11</f>
        <v>3.5</v>
      </c>
    </row>
    <row r="9" spans="1:13" ht="25.5" x14ac:dyDescent="0.2">
      <c r="A9" s="145"/>
      <c r="B9" s="132"/>
      <c r="C9" s="148"/>
      <c r="D9" s="32" t="s">
        <v>9</v>
      </c>
      <c r="E9" s="151"/>
      <c r="F9" s="2" t="s">
        <v>49</v>
      </c>
      <c r="G9" s="93" t="s">
        <v>50</v>
      </c>
      <c r="H9" s="33" t="s">
        <v>13</v>
      </c>
      <c r="I9" s="34"/>
      <c r="J9" s="2"/>
      <c r="K9" s="24"/>
      <c r="L9" s="1"/>
    </row>
    <row r="10" spans="1:13" x14ac:dyDescent="0.2">
      <c r="A10" s="145"/>
      <c r="B10" s="132"/>
      <c r="C10" s="148"/>
      <c r="D10" s="32" t="s">
        <v>10</v>
      </c>
      <c r="E10" s="152"/>
      <c r="F10" s="2" t="s">
        <v>51</v>
      </c>
      <c r="G10" s="7" t="s">
        <v>1062</v>
      </c>
      <c r="H10" s="35" t="s">
        <v>14</v>
      </c>
      <c r="I10" s="34">
        <v>0.5</v>
      </c>
      <c r="J10" s="2" t="s">
        <v>52</v>
      </c>
      <c r="K10" s="24" t="s">
        <v>53</v>
      </c>
      <c r="L10" s="1"/>
    </row>
    <row r="11" spans="1:13" ht="26.25" thickBot="1" x14ac:dyDescent="0.25">
      <c r="A11" s="145"/>
      <c r="B11" s="133"/>
      <c r="C11" s="149"/>
      <c r="D11" s="36" t="s">
        <v>11</v>
      </c>
      <c r="E11" s="37">
        <v>1</v>
      </c>
      <c r="F11" s="4" t="s">
        <v>945</v>
      </c>
      <c r="G11" s="8" t="s">
        <v>65</v>
      </c>
      <c r="H11" s="17" t="s">
        <v>3</v>
      </c>
      <c r="I11" s="37"/>
      <c r="J11" s="4"/>
      <c r="K11" s="25"/>
      <c r="L11" s="1"/>
    </row>
    <row r="12" spans="1:13" ht="78" customHeight="1" x14ac:dyDescent="0.2">
      <c r="A12" s="145"/>
      <c r="B12" s="132">
        <v>3</v>
      </c>
      <c r="C12" s="156" t="s">
        <v>44</v>
      </c>
      <c r="D12" s="39" t="s">
        <v>8</v>
      </c>
      <c r="E12" s="140">
        <v>2</v>
      </c>
      <c r="F12" s="3" t="s">
        <v>54</v>
      </c>
      <c r="G12" s="92" t="s">
        <v>55</v>
      </c>
      <c r="H12" s="29" t="s">
        <v>39</v>
      </c>
      <c r="I12" s="54">
        <v>1</v>
      </c>
      <c r="J12" s="3" t="s">
        <v>946</v>
      </c>
      <c r="K12" s="27" t="s">
        <v>72</v>
      </c>
      <c r="L12" s="89">
        <f>E12+E15+I12+I13+I14+I15</f>
        <v>4</v>
      </c>
    </row>
    <row r="13" spans="1:13" x14ac:dyDescent="0.2">
      <c r="A13" s="145"/>
      <c r="B13" s="132"/>
      <c r="C13" s="148"/>
      <c r="D13" s="32" t="s">
        <v>9</v>
      </c>
      <c r="E13" s="140"/>
      <c r="F13" s="3"/>
      <c r="G13" s="7"/>
      <c r="H13" s="33" t="s">
        <v>13</v>
      </c>
      <c r="I13" s="57"/>
      <c r="J13" s="2"/>
      <c r="K13" s="24"/>
      <c r="L13" s="1"/>
    </row>
    <row r="14" spans="1:13" x14ac:dyDescent="0.2">
      <c r="A14" s="145"/>
      <c r="B14" s="132"/>
      <c r="C14" s="148"/>
      <c r="D14" s="32" t="s">
        <v>10</v>
      </c>
      <c r="E14" s="141"/>
      <c r="F14" s="2" t="s">
        <v>56</v>
      </c>
      <c r="G14" s="7" t="s">
        <v>57</v>
      </c>
      <c r="H14" s="35" t="s">
        <v>14</v>
      </c>
      <c r="I14" s="57"/>
      <c r="J14" s="2"/>
      <c r="K14" s="24"/>
      <c r="L14" s="1"/>
    </row>
    <row r="15" spans="1:13" ht="26.25" thickBot="1" x14ac:dyDescent="0.25">
      <c r="A15" s="145"/>
      <c r="B15" s="133"/>
      <c r="C15" s="149"/>
      <c r="D15" s="36" t="s">
        <v>11</v>
      </c>
      <c r="E15" s="55">
        <v>1</v>
      </c>
      <c r="F15" s="19" t="s">
        <v>875</v>
      </c>
      <c r="G15" s="8" t="s">
        <v>65</v>
      </c>
      <c r="H15" s="17" t="s">
        <v>3</v>
      </c>
      <c r="I15" s="55"/>
      <c r="J15" s="20"/>
      <c r="K15" s="25"/>
      <c r="L15" s="1"/>
    </row>
    <row r="16" spans="1:13" ht="33" customHeight="1" x14ac:dyDescent="0.2">
      <c r="A16" s="145"/>
      <c r="B16" s="131">
        <v>4</v>
      </c>
      <c r="C16" s="147" t="s">
        <v>45</v>
      </c>
      <c r="D16" s="30" t="s">
        <v>8</v>
      </c>
      <c r="E16" s="139">
        <v>2</v>
      </c>
      <c r="F16" s="5" t="s">
        <v>58</v>
      </c>
      <c r="G16" s="9" t="s">
        <v>59</v>
      </c>
      <c r="H16" s="16" t="s">
        <v>39</v>
      </c>
      <c r="I16" s="56"/>
      <c r="J16" s="5"/>
      <c r="K16" s="23"/>
      <c r="L16" s="89">
        <f>E16+E19+I16+I17+I18+I19</f>
        <v>4</v>
      </c>
    </row>
    <row r="17" spans="1:12" x14ac:dyDescent="0.2">
      <c r="A17" s="145"/>
      <c r="B17" s="132"/>
      <c r="C17" s="148"/>
      <c r="D17" s="32" t="s">
        <v>9</v>
      </c>
      <c r="E17" s="140"/>
      <c r="F17" s="2"/>
      <c r="G17" s="7"/>
      <c r="H17" s="33" t="s">
        <v>13</v>
      </c>
      <c r="I17" s="57"/>
      <c r="J17" s="2"/>
      <c r="K17" s="24"/>
      <c r="L17" s="1"/>
    </row>
    <row r="18" spans="1:12" ht="69" customHeight="1" x14ac:dyDescent="0.2">
      <c r="A18" s="145"/>
      <c r="B18" s="132"/>
      <c r="C18" s="148"/>
      <c r="D18" s="32" t="s">
        <v>10</v>
      </c>
      <c r="E18" s="141"/>
      <c r="F18" s="2" t="s">
        <v>850</v>
      </c>
      <c r="G18" s="7" t="s">
        <v>1063</v>
      </c>
      <c r="H18" s="35" t="s">
        <v>14</v>
      </c>
      <c r="I18" s="57">
        <v>1</v>
      </c>
      <c r="J18" s="2" t="s">
        <v>66</v>
      </c>
      <c r="K18" s="24" t="s">
        <v>71</v>
      </c>
      <c r="L18" s="1"/>
    </row>
    <row r="19" spans="1:12" ht="26.25" thickBot="1" x14ac:dyDescent="0.25">
      <c r="A19" s="145"/>
      <c r="B19" s="133"/>
      <c r="C19" s="149"/>
      <c r="D19" s="36" t="s">
        <v>11</v>
      </c>
      <c r="E19" s="55"/>
      <c r="F19" s="84"/>
      <c r="G19" s="8"/>
      <c r="H19" s="17" t="s">
        <v>3</v>
      </c>
      <c r="I19" s="55">
        <v>1</v>
      </c>
      <c r="J19" s="4" t="s">
        <v>68</v>
      </c>
      <c r="K19" s="25" t="s">
        <v>69</v>
      </c>
      <c r="L19" s="1"/>
    </row>
    <row r="20" spans="1:12" ht="42.75" customHeight="1" x14ac:dyDescent="0.2">
      <c r="A20" s="145"/>
      <c r="B20" s="131">
        <v>5</v>
      </c>
      <c r="C20" s="134" t="s">
        <v>46</v>
      </c>
      <c r="D20" s="30" t="s">
        <v>8</v>
      </c>
      <c r="E20" s="137">
        <v>2</v>
      </c>
      <c r="F20" s="5" t="s">
        <v>60</v>
      </c>
      <c r="G20" s="9" t="s">
        <v>61</v>
      </c>
      <c r="H20" s="16" t="s">
        <v>39</v>
      </c>
      <c r="I20" s="56">
        <v>0.5</v>
      </c>
      <c r="J20" s="5" t="s">
        <v>63</v>
      </c>
      <c r="K20" s="23" t="s">
        <v>64</v>
      </c>
      <c r="L20" s="89">
        <f>E20+E23+I20+I21+I22+I23</f>
        <v>3.5</v>
      </c>
    </row>
    <row r="21" spans="1:12" ht="22.5" x14ac:dyDescent="0.2">
      <c r="A21" s="145"/>
      <c r="B21" s="132"/>
      <c r="C21" s="135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67</v>
      </c>
      <c r="K21" s="24" t="s">
        <v>70</v>
      </c>
      <c r="L21" s="1"/>
    </row>
    <row r="22" spans="1:12" ht="63.75" x14ac:dyDescent="0.2">
      <c r="A22" s="145"/>
      <c r="B22" s="132"/>
      <c r="C22" s="135"/>
      <c r="D22" s="32" t="s">
        <v>10</v>
      </c>
      <c r="E22" s="138"/>
      <c r="F22" s="2" t="s">
        <v>851</v>
      </c>
      <c r="G22" s="7" t="s">
        <v>62</v>
      </c>
      <c r="H22" s="35" t="s">
        <v>14</v>
      </c>
      <c r="I22" s="57"/>
      <c r="J22" s="2"/>
      <c r="K22" s="24"/>
      <c r="L22" s="1"/>
    </row>
    <row r="23" spans="1:12" ht="26.25" thickBot="1" x14ac:dyDescent="0.25">
      <c r="A23" s="146"/>
      <c r="B23" s="133"/>
      <c r="C23" s="136"/>
      <c r="D23" s="36" t="s">
        <v>11</v>
      </c>
      <c r="E23" s="55"/>
      <c r="F23" s="19"/>
      <c r="G23" s="8"/>
      <c r="H23" s="17" t="s">
        <v>3</v>
      </c>
      <c r="I23" s="55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12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1</v>
      </c>
    </row>
    <row r="28" spans="1:12" x14ac:dyDescent="0.2">
      <c r="H28" s="41" t="s">
        <v>18</v>
      </c>
      <c r="I28" s="18">
        <v>1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20">
    <mergeCell ref="J4:J7"/>
    <mergeCell ref="B12:B15"/>
    <mergeCell ref="C12:C15"/>
    <mergeCell ref="E12:E14"/>
    <mergeCell ref="B16:B19"/>
    <mergeCell ref="F4:F7"/>
    <mergeCell ref="G4:G6"/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1099</v>
      </c>
      <c r="B1" s="142"/>
      <c r="C1" s="142"/>
      <c r="D1" s="142"/>
      <c r="E1" s="142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44" t="s">
        <v>439</v>
      </c>
      <c r="B4" s="162">
        <v>1</v>
      </c>
      <c r="C4" s="147" t="s">
        <v>440</v>
      </c>
      <c r="D4" s="30" t="s">
        <v>8</v>
      </c>
      <c r="E4" s="170">
        <v>1.5</v>
      </c>
      <c r="F4" s="5" t="s">
        <v>441</v>
      </c>
      <c r="G4" s="9" t="s">
        <v>442</v>
      </c>
      <c r="H4" s="16" t="s">
        <v>39</v>
      </c>
      <c r="I4" s="31"/>
      <c r="J4" s="5"/>
      <c r="K4" s="23"/>
      <c r="L4" s="89">
        <f>E4+E7+I4+I5+I6+I7</f>
        <v>3.5</v>
      </c>
    </row>
    <row r="5" spans="1:16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2"/>
      <c r="J5" s="2"/>
      <c r="K5" s="24"/>
      <c r="L5" s="1"/>
    </row>
    <row r="6" spans="1:16" ht="18" customHeight="1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45.75" customHeight="1" thickBot="1" x14ac:dyDescent="0.25">
      <c r="A7" s="145"/>
      <c r="B7" s="164"/>
      <c r="C7" s="149"/>
      <c r="D7" s="64" t="s">
        <v>11</v>
      </c>
      <c r="E7" s="65">
        <v>1</v>
      </c>
      <c r="F7" s="62" t="s">
        <v>995</v>
      </c>
      <c r="G7" s="21" t="s">
        <v>448</v>
      </c>
      <c r="H7" s="22" t="s">
        <v>3</v>
      </c>
      <c r="I7" s="118">
        <v>1</v>
      </c>
      <c r="J7" s="114" t="s">
        <v>436</v>
      </c>
      <c r="K7" s="115" t="s">
        <v>437</v>
      </c>
      <c r="L7" s="1"/>
    </row>
    <row r="8" spans="1:16" ht="89.25" x14ac:dyDescent="0.2">
      <c r="A8" s="145"/>
      <c r="B8" s="162">
        <v>2</v>
      </c>
      <c r="C8" s="147" t="s">
        <v>443</v>
      </c>
      <c r="D8" s="30" t="s">
        <v>8</v>
      </c>
      <c r="E8" s="170">
        <v>1.5</v>
      </c>
      <c r="F8" s="5" t="s">
        <v>444</v>
      </c>
      <c r="G8" s="9" t="s">
        <v>445</v>
      </c>
      <c r="H8" s="16" t="s">
        <v>39</v>
      </c>
      <c r="I8" s="31">
        <v>1</v>
      </c>
      <c r="J8" s="5" t="s">
        <v>1100</v>
      </c>
      <c r="K8" s="23" t="s">
        <v>434</v>
      </c>
      <c r="L8" s="89">
        <f>E8+E11+I8+I10+I9+I11</f>
        <v>3.5</v>
      </c>
    </row>
    <row r="9" spans="1:16" x14ac:dyDescent="0.2">
      <c r="A9" s="145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7.6" customHeight="1" thickBot="1" x14ac:dyDescent="0.25">
      <c r="A11" s="145"/>
      <c r="B11" s="174"/>
      <c r="C11" s="161"/>
      <c r="D11" s="64" t="s">
        <v>11</v>
      </c>
      <c r="E11" s="37">
        <v>1</v>
      </c>
      <c r="F11" s="4" t="s">
        <v>887</v>
      </c>
      <c r="G11" s="8" t="s">
        <v>448</v>
      </c>
      <c r="H11" s="22" t="s">
        <v>3</v>
      </c>
      <c r="I11" s="37"/>
      <c r="J11" s="4"/>
      <c r="K11" s="25"/>
      <c r="L11" s="1"/>
      <c r="P11" s="58"/>
    </row>
    <row r="12" spans="1:16" ht="92.25" customHeight="1" x14ac:dyDescent="0.2">
      <c r="A12" s="145"/>
      <c r="B12" s="184">
        <v>3</v>
      </c>
      <c r="C12" s="187" t="s">
        <v>446</v>
      </c>
      <c r="D12" s="30" t="s">
        <v>8</v>
      </c>
      <c r="E12" s="31">
        <v>2</v>
      </c>
      <c r="F12" s="5" t="s">
        <v>447</v>
      </c>
      <c r="G12" s="9" t="s">
        <v>442</v>
      </c>
      <c r="H12" s="16" t="s">
        <v>39</v>
      </c>
      <c r="I12" s="31"/>
      <c r="J12" s="5"/>
      <c r="K12" s="23"/>
      <c r="L12" s="89">
        <f>E12+E15+I12+I13+I14+I15</f>
        <v>4</v>
      </c>
    </row>
    <row r="13" spans="1:16" x14ac:dyDescent="0.2">
      <c r="A13" s="145"/>
      <c r="B13" s="185"/>
      <c r="C13" s="188"/>
      <c r="D13" s="32" t="s">
        <v>9</v>
      </c>
      <c r="E13" s="34"/>
      <c r="F13" s="79"/>
      <c r="G13" s="7"/>
      <c r="H13" s="33" t="s">
        <v>13</v>
      </c>
      <c r="I13" s="105"/>
      <c r="J13" s="106"/>
      <c r="K13" s="107"/>
      <c r="L13" s="1"/>
    </row>
    <row r="14" spans="1:16" ht="52.5" customHeight="1" x14ac:dyDescent="0.2">
      <c r="A14" s="145"/>
      <c r="B14" s="185"/>
      <c r="C14" s="188"/>
      <c r="D14" s="32" t="s">
        <v>10</v>
      </c>
      <c r="E14" s="34"/>
      <c r="F14" s="2"/>
      <c r="G14" s="7"/>
      <c r="H14" s="35" t="s">
        <v>14</v>
      </c>
      <c r="I14" s="34">
        <v>1</v>
      </c>
      <c r="J14" s="2" t="s">
        <v>998</v>
      </c>
      <c r="K14" s="24" t="s">
        <v>449</v>
      </c>
      <c r="L14" s="1"/>
    </row>
    <row r="15" spans="1:16" ht="51.75" thickBot="1" x14ac:dyDescent="0.25">
      <c r="A15" s="145"/>
      <c r="B15" s="186"/>
      <c r="C15" s="189"/>
      <c r="D15" s="36" t="s">
        <v>11</v>
      </c>
      <c r="E15" s="37"/>
      <c r="F15" s="4"/>
      <c r="G15" s="8"/>
      <c r="H15" s="17" t="s">
        <v>3</v>
      </c>
      <c r="I15" s="37">
        <v>1</v>
      </c>
      <c r="J15" s="4" t="s">
        <v>453</v>
      </c>
      <c r="K15" s="25" t="s">
        <v>454</v>
      </c>
      <c r="L15" s="1"/>
    </row>
    <row r="16" spans="1:16" ht="45" x14ac:dyDescent="0.2">
      <c r="A16" s="145"/>
      <c r="B16" s="184">
        <v>4</v>
      </c>
      <c r="C16" s="187" t="s">
        <v>455</v>
      </c>
      <c r="D16" s="30" t="s">
        <v>8</v>
      </c>
      <c r="E16" s="31"/>
      <c r="F16" s="5"/>
      <c r="G16" s="9"/>
      <c r="H16" s="16" t="s">
        <v>39</v>
      </c>
      <c r="I16" s="31">
        <v>1</v>
      </c>
      <c r="J16" s="5" t="s">
        <v>997</v>
      </c>
      <c r="K16" s="23" t="s">
        <v>434</v>
      </c>
      <c r="L16" s="89">
        <f>E16+E19+I16+I17+I18+I19</f>
        <v>4</v>
      </c>
    </row>
    <row r="17" spans="1:12" ht="25.5" x14ac:dyDescent="0.2">
      <c r="A17" s="145"/>
      <c r="B17" s="185"/>
      <c r="C17" s="188"/>
      <c r="D17" s="32" t="s">
        <v>9</v>
      </c>
      <c r="E17" s="34"/>
      <c r="F17" s="79"/>
      <c r="G17" s="7"/>
      <c r="H17" s="33" t="s">
        <v>13</v>
      </c>
      <c r="I17" s="102">
        <v>1</v>
      </c>
      <c r="J17" s="103" t="s">
        <v>435</v>
      </c>
      <c r="K17" s="104" t="s">
        <v>122</v>
      </c>
      <c r="L17" s="1"/>
    </row>
    <row r="18" spans="1:12" x14ac:dyDescent="0.2">
      <c r="A18" s="145"/>
      <c r="B18" s="185"/>
      <c r="C18" s="188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  <c r="L18" s="1"/>
    </row>
    <row r="19" spans="1:12" ht="51.75" thickBot="1" x14ac:dyDescent="0.25">
      <c r="A19" s="146"/>
      <c r="B19" s="186"/>
      <c r="C19" s="189"/>
      <c r="D19" s="36" t="s">
        <v>11</v>
      </c>
      <c r="E19" s="37">
        <v>1</v>
      </c>
      <c r="F19" s="4" t="s">
        <v>996</v>
      </c>
      <c r="G19" s="8" t="s">
        <v>448</v>
      </c>
      <c r="H19" s="17" t="s">
        <v>3</v>
      </c>
      <c r="I19" s="37">
        <v>1</v>
      </c>
      <c r="J19" s="4" t="s">
        <v>886</v>
      </c>
      <c r="K19" s="25" t="s">
        <v>454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5</v>
      </c>
      <c r="H20" s="42" t="s">
        <v>38</v>
      </c>
      <c r="I20" s="18">
        <f>I4+I8+I12+I16</f>
        <v>2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3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79" t="s">
        <v>1101</v>
      </c>
      <c r="B1" s="180"/>
      <c r="C1" s="180"/>
      <c r="D1" s="180"/>
      <c r="E1" s="181"/>
    </row>
    <row r="2" spans="1:5" ht="13.5" customHeight="1" x14ac:dyDescent="0.2">
      <c r="A2" s="182"/>
      <c r="B2" s="143"/>
      <c r="C2" s="143"/>
      <c r="D2" s="143"/>
      <c r="E2" s="183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79" t="s">
        <v>1102</v>
      </c>
      <c r="B1" s="180"/>
      <c r="C1" s="180"/>
      <c r="D1" s="180"/>
      <c r="E1" s="181"/>
    </row>
    <row r="2" spans="1:5" ht="13.5" customHeight="1" x14ac:dyDescent="0.2">
      <c r="A2" s="182"/>
      <c r="B2" s="143"/>
      <c r="C2" s="143"/>
      <c r="D2" s="143"/>
      <c r="E2" s="183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1103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90" t="s">
        <v>456</v>
      </c>
      <c r="B4" s="162">
        <v>1</v>
      </c>
      <c r="C4" s="134" t="s">
        <v>457</v>
      </c>
      <c r="D4" s="30" t="s">
        <v>8</v>
      </c>
      <c r="E4" s="170">
        <v>1.5</v>
      </c>
      <c r="F4" s="91" t="s">
        <v>458</v>
      </c>
      <c r="G4" s="9" t="s">
        <v>459</v>
      </c>
      <c r="H4" s="16" t="s">
        <v>12</v>
      </c>
      <c r="I4" s="31">
        <v>0.5</v>
      </c>
      <c r="J4" s="98" t="s">
        <v>462</v>
      </c>
      <c r="K4" s="23" t="s">
        <v>463</v>
      </c>
      <c r="L4" s="89">
        <f>E4+E7+I4+I5+I6+I7</f>
        <v>4</v>
      </c>
    </row>
    <row r="5" spans="1:16" x14ac:dyDescent="0.2">
      <c r="A5" s="191"/>
      <c r="B5" s="163"/>
      <c r="C5" s="135"/>
      <c r="D5" s="32" t="s">
        <v>9</v>
      </c>
      <c r="E5" s="171"/>
      <c r="F5" s="88"/>
      <c r="G5" s="7"/>
      <c r="H5" s="33" t="s">
        <v>13</v>
      </c>
      <c r="I5" s="2"/>
      <c r="J5" s="2"/>
      <c r="K5" s="24"/>
      <c r="L5" s="1"/>
    </row>
    <row r="6" spans="1:16" x14ac:dyDescent="0.2">
      <c r="A6" s="191"/>
      <c r="B6" s="163"/>
      <c r="C6" s="135"/>
      <c r="D6" s="32" t="s">
        <v>10</v>
      </c>
      <c r="E6" s="171"/>
      <c r="F6" s="2" t="s">
        <v>460</v>
      </c>
      <c r="G6" s="7" t="s">
        <v>461</v>
      </c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91"/>
      <c r="B7" s="164"/>
      <c r="C7" s="136"/>
      <c r="D7" s="36" t="s">
        <v>11</v>
      </c>
      <c r="E7" s="37">
        <v>1</v>
      </c>
      <c r="F7" s="4" t="s">
        <v>999</v>
      </c>
      <c r="G7" s="8" t="s">
        <v>448</v>
      </c>
      <c r="H7" s="17" t="s">
        <v>3</v>
      </c>
      <c r="I7" s="65">
        <v>1</v>
      </c>
      <c r="J7" s="62" t="s">
        <v>886</v>
      </c>
      <c r="K7" s="25" t="s">
        <v>454</v>
      </c>
      <c r="L7" s="1"/>
    </row>
    <row r="8" spans="1:16" ht="58.9" customHeight="1" x14ac:dyDescent="0.2">
      <c r="A8" s="191"/>
      <c r="B8" s="162">
        <v>2</v>
      </c>
      <c r="C8" s="147" t="s">
        <v>464</v>
      </c>
      <c r="D8" s="30" t="s">
        <v>8</v>
      </c>
      <c r="E8" s="170">
        <v>1.5</v>
      </c>
      <c r="F8" s="5" t="s">
        <v>465</v>
      </c>
      <c r="G8" s="9" t="s">
        <v>459</v>
      </c>
      <c r="H8" s="16" t="s">
        <v>12</v>
      </c>
      <c r="I8" s="31">
        <v>1</v>
      </c>
      <c r="J8" s="5" t="s">
        <v>468</v>
      </c>
      <c r="K8" s="23" t="s">
        <v>469</v>
      </c>
      <c r="L8" s="89">
        <f>E8+E11+I8+I10+I9+I11</f>
        <v>3.5</v>
      </c>
    </row>
    <row r="9" spans="1:16" x14ac:dyDescent="0.2">
      <c r="A9" s="191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38.25" x14ac:dyDescent="0.2">
      <c r="A10" s="191"/>
      <c r="B10" s="163"/>
      <c r="C10" s="148"/>
      <c r="D10" s="32" t="s">
        <v>10</v>
      </c>
      <c r="E10" s="171"/>
      <c r="F10" s="2" t="s">
        <v>466</v>
      </c>
      <c r="G10" s="7" t="s">
        <v>467</v>
      </c>
      <c r="H10" s="35" t="s">
        <v>14</v>
      </c>
      <c r="I10" s="34">
        <v>1</v>
      </c>
      <c r="J10" s="2" t="s">
        <v>1001</v>
      </c>
      <c r="K10" s="24" t="s">
        <v>475</v>
      </c>
      <c r="L10" s="1"/>
    </row>
    <row r="11" spans="1:16" ht="28.5" customHeight="1" thickBot="1" x14ac:dyDescent="0.25">
      <c r="A11" s="191"/>
      <c r="B11" s="174"/>
      <c r="C11" s="161"/>
      <c r="D11" s="64" t="s">
        <v>11</v>
      </c>
      <c r="E11" s="37"/>
      <c r="F11" s="4"/>
      <c r="G11" s="8"/>
      <c r="H11" s="22" t="s">
        <v>3</v>
      </c>
      <c r="I11" s="37"/>
      <c r="J11" s="4"/>
      <c r="K11" s="44"/>
      <c r="L11" s="1"/>
      <c r="P11" s="58"/>
    </row>
    <row r="12" spans="1:16" ht="66.75" customHeight="1" x14ac:dyDescent="0.2">
      <c r="A12" s="191"/>
      <c r="B12" s="184">
        <v>3</v>
      </c>
      <c r="C12" s="187" t="s">
        <v>470</v>
      </c>
      <c r="D12" s="30" t="s">
        <v>8</v>
      </c>
      <c r="E12" s="31">
        <v>2</v>
      </c>
      <c r="F12" s="5" t="s">
        <v>501</v>
      </c>
      <c r="G12" s="9" t="s">
        <v>309</v>
      </c>
      <c r="H12" s="16" t="s">
        <v>12</v>
      </c>
      <c r="I12" s="31">
        <v>1</v>
      </c>
      <c r="J12" s="5" t="s">
        <v>473</v>
      </c>
      <c r="K12" s="23" t="s">
        <v>474</v>
      </c>
      <c r="L12" s="89">
        <f>E12+E15+I12+I13+I14+I15</f>
        <v>4</v>
      </c>
    </row>
    <row r="13" spans="1:16" x14ac:dyDescent="0.2">
      <c r="A13" s="191"/>
      <c r="B13" s="185"/>
      <c r="C13" s="188"/>
      <c r="D13" s="32" t="s">
        <v>9</v>
      </c>
      <c r="E13" s="34"/>
      <c r="F13" s="79"/>
      <c r="G13" s="7"/>
      <c r="H13" s="33" t="s">
        <v>13</v>
      </c>
      <c r="I13" s="34"/>
      <c r="J13" s="2"/>
      <c r="K13" s="24"/>
      <c r="L13" s="1"/>
    </row>
    <row r="14" spans="1:16" x14ac:dyDescent="0.2">
      <c r="A14" s="191"/>
      <c r="B14" s="185"/>
      <c r="C14" s="188"/>
      <c r="D14" s="32" t="s">
        <v>10</v>
      </c>
      <c r="E14" s="34"/>
      <c r="F14" s="2" t="s">
        <v>502</v>
      </c>
      <c r="G14" s="7" t="s">
        <v>472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91"/>
      <c r="B15" s="186"/>
      <c r="C15" s="189"/>
      <c r="D15" s="36" t="s">
        <v>11</v>
      </c>
      <c r="E15" s="37">
        <v>1</v>
      </c>
      <c r="F15" s="4" t="s">
        <v>888</v>
      </c>
      <c r="G15" s="8" t="s">
        <v>448</v>
      </c>
      <c r="H15" s="17" t="s">
        <v>3</v>
      </c>
      <c r="I15" s="37"/>
      <c r="J15" s="4"/>
      <c r="K15" s="25"/>
      <c r="L15" s="1"/>
    </row>
    <row r="16" spans="1:16" ht="42" customHeight="1" x14ac:dyDescent="0.2">
      <c r="A16" s="191"/>
      <c r="B16" s="185">
        <v>4</v>
      </c>
      <c r="C16" s="188" t="s">
        <v>471</v>
      </c>
      <c r="D16" s="39" t="s">
        <v>8</v>
      </c>
      <c r="E16" s="59">
        <v>0.5</v>
      </c>
      <c r="F16" s="3" t="s">
        <v>222</v>
      </c>
      <c r="G16" s="9" t="s">
        <v>303</v>
      </c>
      <c r="H16" s="29" t="s">
        <v>12</v>
      </c>
      <c r="I16" s="59"/>
      <c r="J16" s="3"/>
      <c r="K16" s="27"/>
      <c r="L16" s="89">
        <f>E16+E19+I16+I17+I18+I19</f>
        <v>2.5</v>
      </c>
    </row>
    <row r="17" spans="1:12" ht="20.25" customHeight="1" x14ac:dyDescent="0.2">
      <c r="A17" s="191"/>
      <c r="B17" s="185"/>
      <c r="C17" s="188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91"/>
      <c r="B18" s="185"/>
      <c r="C18" s="188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91"/>
      <c r="B19" s="186"/>
      <c r="C19" s="189"/>
      <c r="D19" s="64" t="s">
        <v>11</v>
      </c>
      <c r="E19" s="37">
        <v>1</v>
      </c>
      <c r="F19" s="4" t="s">
        <v>1000</v>
      </c>
      <c r="G19" s="8" t="s">
        <v>448</v>
      </c>
      <c r="H19" s="22" t="s">
        <v>3</v>
      </c>
      <c r="I19" s="65">
        <v>1</v>
      </c>
      <c r="J19" s="62" t="s">
        <v>476</v>
      </c>
      <c r="K19" s="44" t="s">
        <v>477</v>
      </c>
      <c r="L19" s="1"/>
    </row>
    <row r="20" spans="1:12" ht="81" customHeight="1" x14ac:dyDescent="0.2">
      <c r="A20" s="191"/>
      <c r="B20" s="184">
        <v>5</v>
      </c>
      <c r="C20" s="187" t="s">
        <v>35</v>
      </c>
      <c r="D20" s="30" t="s">
        <v>8</v>
      </c>
      <c r="E20" s="31">
        <v>1.5</v>
      </c>
      <c r="F20" s="5" t="s">
        <v>500</v>
      </c>
      <c r="G20" s="9" t="s">
        <v>925</v>
      </c>
      <c r="H20" s="16" t="s">
        <v>12</v>
      </c>
      <c r="I20" s="31"/>
      <c r="J20" s="5"/>
      <c r="K20" s="23"/>
      <c r="L20" s="89">
        <f>E20+E23+I20+I21+I22+I23</f>
        <v>4</v>
      </c>
    </row>
    <row r="21" spans="1:12" ht="38.25" x14ac:dyDescent="0.2">
      <c r="A21" s="191"/>
      <c r="B21" s="185"/>
      <c r="C21" s="188"/>
      <c r="D21" s="32" t="s">
        <v>9</v>
      </c>
      <c r="E21" s="34"/>
      <c r="F21" s="79"/>
      <c r="G21" s="7"/>
      <c r="H21" s="33" t="s">
        <v>13</v>
      </c>
      <c r="I21" s="102">
        <v>1</v>
      </c>
      <c r="J21" s="103" t="s">
        <v>450</v>
      </c>
      <c r="K21" s="104" t="s">
        <v>122</v>
      </c>
      <c r="L21" s="1"/>
    </row>
    <row r="22" spans="1:12" x14ac:dyDescent="0.2">
      <c r="A22" s="191"/>
      <c r="B22" s="185"/>
      <c r="C22" s="188"/>
      <c r="D22" s="32" t="s">
        <v>10</v>
      </c>
      <c r="E22" s="34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92"/>
      <c r="B23" s="186"/>
      <c r="C23" s="189"/>
      <c r="D23" s="36" t="s">
        <v>11</v>
      </c>
      <c r="E23" s="37">
        <v>0.5</v>
      </c>
      <c r="F23" s="4" t="s">
        <v>889</v>
      </c>
      <c r="G23" s="8" t="s">
        <v>448</v>
      </c>
      <c r="H23" s="17" t="s">
        <v>3</v>
      </c>
      <c r="I23" s="37">
        <v>1</v>
      </c>
      <c r="J23" s="4" t="s">
        <v>478</v>
      </c>
      <c r="K23" s="25" t="s">
        <v>479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48.7109375" customWidth="1"/>
    <col min="7" max="7" width="10.42578125" customWidth="1"/>
    <col min="8" max="8" width="6.42578125" customWidth="1"/>
    <col min="9" max="9" width="4.5703125" customWidth="1"/>
    <col min="10" max="10" width="48" customWidth="1"/>
    <col min="11" max="11" width="10.42578125" customWidth="1"/>
    <col min="12" max="12" width="9.140625" customWidth="1"/>
  </cols>
  <sheetData>
    <row r="1" spans="1:16" ht="13.5" customHeight="1" x14ac:dyDescent="0.2">
      <c r="A1" s="176" t="s">
        <v>1104</v>
      </c>
      <c r="B1" s="177"/>
      <c r="C1" s="177"/>
      <c r="D1" s="177"/>
      <c r="E1" s="177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78"/>
      <c r="B2" s="178"/>
      <c r="C2" s="178"/>
      <c r="D2" s="178"/>
      <c r="E2" s="178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44" t="s">
        <v>858</v>
      </c>
      <c r="B4" s="162">
        <v>1</v>
      </c>
      <c r="C4" s="147" t="s">
        <v>480</v>
      </c>
      <c r="D4" s="30" t="s">
        <v>8</v>
      </c>
      <c r="E4" s="170">
        <v>2</v>
      </c>
      <c r="F4" s="5" t="s">
        <v>482</v>
      </c>
      <c r="G4" s="9" t="s">
        <v>483</v>
      </c>
      <c r="H4" s="16" t="s">
        <v>12</v>
      </c>
      <c r="I4" s="119"/>
      <c r="J4" s="120"/>
      <c r="K4" s="121"/>
      <c r="L4" s="89">
        <f>E4+E7+I4+I5+I6+I7</f>
        <v>4</v>
      </c>
    </row>
    <row r="5" spans="1:16" ht="18" customHeight="1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5"/>
      <c r="B7" s="164"/>
      <c r="C7" s="149"/>
      <c r="D7" s="36" t="s">
        <v>11</v>
      </c>
      <c r="E7" s="37">
        <v>1</v>
      </c>
      <c r="F7" s="4" t="s">
        <v>930</v>
      </c>
      <c r="G7" s="8" t="s">
        <v>448</v>
      </c>
      <c r="H7" s="17" t="s">
        <v>3</v>
      </c>
      <c r="I7" s="37">
        <v>1</v>
      </c>
      <c r="J7" s="4" t="s">
        <v>1005</v>
      </c>
      <c r="K7" s="25" t="s">
        <v>479</v>
      </c>
      <c r="L7" s="1"/>
    </row>
    <row r="8" spans="1:16" ht="68.25" customHeight="1" x14ac:dyDescent="0.2">
      <c r="A8" s="145"/>
      <c r="B8" s="162">
        <v>2</v>
      </c>
      <c r="C8" s="147" t="s">
        <v>481</v>
      </c>
      <c r="D8" s="30" t="s">
        <v>8</v>
      </c>
      <c r="E8" s="170">
        <v>1.5</v>
      </c>
      <c r="F8" s="5" t="s">
        <v>484</v>
      </c>
      <c r="G8" s="9" t="s">
        <v>485</v>
      </c>
      <c r="H8" s="16" t="s">
        <v>12</v>
      </c>
      <c r="I8" s="31">
        <v>0.5</v>
      </c>
      <c r="J8" s="5" t="s">
        <v>486</v>
      </c>
      <c r="K8" s="23" t="s">
        <v>487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24.6" customHeight="1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1</v>
      </c>
      <c r="J10" s="2" t="s">
        <v>488</v>
      </c>
      <c r="K10" s="24" t="s">
        <v>489</v>
      </c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1002</v>
      </c>
      <c r="G11" s="8" t="s">
        <v>490</v>
      </c>
      <c r="H11" s="17" t="s">
        <v>3</v>
      </c>
      <c r="I11" s="37"/>
      <c r="J11" s="4"/>
      <c r="K11" s="25"/>
      <c r="L11" s="1"/>
      <c r="P11" s="58"/>
    </row>
    <row r="12" spans="1:16" ht="33.75" x14ac:dyDescent="0.2">
      <c r="A12" s="145"/>
      <c r="B12" s="162">
        <v>3</v>
      </c>
      <c r="C12" s="147" t="s">
        <v>916</v>
      </c>
      <c r="D12" s="30" t="s">
        <v>8</v>
      </c>
      <c r="E12" s="170">
        <v>2</v>
      </c>
      <c r="F12" s="5" t="s">
        <v>1003</v>
      </c>
      <c r="G12" s="9" t="s">
        <v>926</v>
      </c>
      <c r="H12" s="16" t="s">
        <v>12</v>
      </c>
      <c r="I12" s="31">
        <v>1</v>
      </c>
      <c r="J12" s="5" t="s">
        <v>1006</v>
      </c>
      <c r="K12" s="23" t="s">
        <v>340</v>
      </c>
      <c r="L12" s="89">
        <f>E12+E15+I12+I13+I14+I15</f>
        <v>4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64"/>
      <c r="C15" s="149"/>
      <c r="D15" s="36" t="s">
        <v>11</v>
      </c>
      <c r="E15" s="37">
        <v>1</v>
      </c>
      <c r="F15" s="4" t="s">
        <v>1004</v>
      </c>
      <c r="G15" s="8" t="s">
        <v>490</v>
      </c>
      <c r="H15" s="17" t="s">
        <v>3</v>
      </c>
      <c r="I15" s="4"/>
      <c r="J15" s="4"/>
      <c r="K15" s="25"/>
      <c r="L15" s="1"/>
    </row>
    <row r="16" spans="1:16" ht="33.75" x14ac:dyDescent="0.2">
      <c r="A16" s="145"/>
      <c r="B16" s="173">
        <v>4</v>
      </c>
      <c r="C16" s="156" t="s">
        <v>916</v>
      </c>
      <c r="D16" s="39" t="s">
        <v>8</v>
      </c>
      <c r="E16" s="152">
        <v>1</v>
      </c>
      <c r="F16" s="3" t="s">
        <v>1003</v>
      </c>
      <c r="G16" s="28" t="s">
        <v>926</v>
      </c>
      <c r="H16" s="29" t="s">
        <v>12</v>
      </c>
      <c r="I16" s="59"/>
      <c r="J16" s="3"/>
      <c r="K16" s="27"/>
      <c r="L16" s="89">
        <f>E16+E19+I16+I17+I18+I19</f>
        <v>3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30.6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890</v>
      </c>
      <c r="G19" s="8" t="s">
        <v>490</v>
      </c>
      <c r="H19" s="17" t="s">
        <v>3</v>
      </c>
      <c r="I19" s="37">
        <v>1</v>
      </c>
      <c r="J19" s="4" t="s">
        <v>493</v>
      </c>
      <c r="K19" s="25" t="s">
        <v>494</v>
      </c>
      <c r="L19" s="1"/>
    </row>
    <row r="20" spans="1:12" ht="35.25" customHeight="1" x14ac:dyDescent="0.2">
      <c r="A20" s="145"/>
      <c r="B20" s="173">
        <v>5</v>
      </c>
      <c r="C20" s="156" t="s">
        <v>916</v>
      </c>
      <c r="D20" s="39" t="s">
        <v>8</v>
      </c>
      <c r="E20" s="152">
        <v>1</v>
      </c>
      <c r="F20" s="3" t="s">
        <v>1003</v>
      </c>
      <c r="G20" s="28" t="s">
        <v>926</v>
      </c>
      <c r="H20" s="29" t="s">
        <v>12</v>
      </c>
      <c r="I20" s="31"/>
      <c r="J20" s="5"/>
      <c r="K20" s="23"/>
      <c r="L20" s="89">
        <f>E20+E23+I20+I21+I22+I23</f>
        <v>3</v>
      </c>
    </row>
    <row r="21" spans="1:12" ht="22.5" x14ac:dyDescent="0.2">
      <c r="A21" s="145"/>
      <c r="B21" s="163"/>
      <c r="C21" s="148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491</v>
      </c>
      <c r="K21" s="24" t="s">
        <v>492</v>
      </c>
      <c r="L21" s="1"/>
    </row>
    <row r="22" spans="1:12" ht="19.5" customHeight="1" x14ac:dyDescent="0.2">
      <c r="A22" s="145"/>
      <c r="B22" s="163"/>
      <c r="C22" s="148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39.75" customHeight="1" thickBot="1" x14ac:dyDescent="0.25">
      <c r="A23" s="146"/>
      <c r="B23" s="164"/>
      <c r="C23" s="14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495</v>
      </c>
      <c r="K23" s="25" t="s">
        <v>496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1105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4.5" customHeight="1" x14ac:dyDescent="0.2">
      <c r="A4" s="144" t="s">
        <v>503</v>
      </c>
      <c r="B4" s="162">
        <v>1</v>
      </c>
      <c r="C4" s="147" t="s">
        <v>504</v>
      </c>
      <c r="D4" s="30" t="s">
        <v>8</v>
      </c>
      <c r="E4" s="170">
        <v>2</v>
      </c>
      <c r="F4" s="5" t="s">
        <v>505</v>
      </c>
      <c r="G4" s="9" t="s">
        <v>506</v>
      </c>
      <c r="H4" s="16" t="s">
        <v>12</v>
      </c>
      <c r="I4" s="116">
        <v>1</v>
      </c>
      <c r="J4" s="99" t="s">
        <v>1006</v>
      </c>
      <c r="K4" s="117" t="s">
        <v>340</v>
      </c>
      <c r="L4" s="89">
        <f>E4+E7+I4+I5+I6+I7</f>
        <v>4</v>
      </c>
    </row>
    <row r="5" spans="1:16" ht="16.899999999999999" customHeight="1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5"/>
      <c r="B7" s="174"/>
      <c r="C7" s="161"/>
      <c r="D7" s="64" t="s">
        <v>11</v>
      </c>
      <c r="E7" s="65"/>
      <c r="F7" s="62"/>
      <c r="G7" s="21"/>
      <c r="H7" s="22" t="s">
        <v>3</v>
      </c>
      <c r="I7" s="65">
        <v>1</v>
      </c>
      <c r="J7" s="62" t="s">
        <v>872</v>
      </c>
      <c r="K7" s="44" t="s">
        <v>363</v>
      </c>
      <c r="L7" s="1"/>
    </row>
    <row r="8" spans="1:16" ht="80.25" customHeight="1" x14ac:dyDescent="0.2">
      <c r="A8" s="145"/>
      <c r="B8" s="162">
        <v>2</v>
      </c>
      <c r="C8" s="147" t="s">
        <v>507</v>
      </c>
      <c r="D8" s="30" t="s">
        <v>8</v>
      </c>
      <c r="E8" s="170">
        <v>1.5</v>
      </c>
      <c r="F8" s="5" t="s">
        <v>508</v>
      </c>
      <c r="G8" s="9" t="s">
        <v>509</v>
      </c>
      <c r="H8" s="16" t="s">
        <v>12</v>
      </c>
      <c r="I8" s="31"/>
      <c r="J8" s="5"/>
      <c r="K8" s="23"/>
      <c r="L8" s="89">
        <f>E8+E11+I8+I10+I9+I11</f>
        <v>3.5</v>
      </c>
    </row>
    <row r="9" spans="1:16" x14ac:dyDescent="0.2">
      <c r="A9" s="145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51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1</v>
      </c>
      <c r="J10" s="2" t="s">
        <v>1010</v>
      </c>
      <c r="K10" s="24" t="s">
        <v>519</v>
      </c>
      <c r="L10" s="1"/>
    </row>
    <row r="11" spans="1:16" ht="26.25" thickBot="1" x14ac:dyDescent="0.25">
      <c r="A11" s="145"/>
      <c r="B11" s="164"/>
      <c r="C11" s="149"/>
      <c r="D11" s="36" t="s">
        <v>11</v>
      </c>
      <c r="E11" s="65">
        <v>1</v>
      </c>
      <c r="F11" s="62" t="s">
        <v>1007</v>
      </c>
      <c r="G11" s="21" t="s">
        <v>517</v>
      </c>
      <c r="H11" s="17" t="s">
        <v>3</v>
      </c>
      <c r="I11" s="37"/>
      <c r="J11" s="4"/>
      <c r="K11" s="25"/>
      <c r="L11" s="1"/>
      <c r="P11" s="58"/>
    </row>
    <row r="12" spans="1:16" ht="93.75" customHeight="1" x14ac:dyDescent="0.2">
      <c r="A12" s="145"/>
      <c r="B12" s="173">
        <v>3</v>
      </c>
      <c r="C12" s="156" t="s">
        <v>510</v>
      </c>
      <c r="D12" s="39" t="s">
        <v>8</v>
      </c>
      <c r="E12" s="152">
        <v>1.5</v>
      </c>
      <c r="F12" s="3" t="s">
        <v>511</v>
      </c>
      <c r="G12" s="28" t="s">
        <v>512</v>
      </c>
      <c r="H12" s="29" t="s">
        <v>12</v>
      </c>
      <c r="I12" s="59">
        <v>1</v>
      </c>
      <c r="J12" s="5" t="s">
        <v>892</v>
      </c>
      <c r="K12" s="23" t="s">
        <v>340</v>
      </c>
      <c r="L12" s="89">
        <f>E12+E15+I12+I13+I14+I15</f>
        <v>3.5</v>
      </c>
    </row>
    <row r="13" spans="1:16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37">
        <v>1</v>
      </c>
      <c r="F15" s="4" t="s">
        <v>1008</v>
      </c>
      <c r="G15" s="8" t="s">
        <v>518</v>
      </c>
      <c r="H15" s="22" t="s">
        <v>3</v>
      </c>
      <c r="I15" s="62"/>
      <c r="J15" s="62"/>
      <c r="K15" s="44"/>
      <c r="L15" s="1"/>
    </row>
    <row r="16" spans="1:16" ht="93" customHeight="1" x14ac:dyDescent="0.2">
      <c r="A16" s="145"/>
      <c r="B16" s="162">
        <v>4</v>
      </c>
      <c r="C16" s="147" t="s">
        <v>513</v>
      </c>
      <c r="D16" s="30" t="s">
        <v>8</v>
      </c>
      <c r="E16" s="170">
        <v>1.5</v>
      </c>
      <c r="F16" s="5" t="s">
        <v>516</v>
      </c>
      <c r="G16" s="9" t="s">
        <v>514</v>
      </c>
      <c r="H16" s="16" t="s">
        <v>12</v>
      </c>
      <c r="I16" s="31"/>
      <c r="J16" s="5"/>
      <c r="K16" s="23"/>
      <c r="L16" s="89">
        <f>E16+E19+I16+I17+I18+I19</f>
        <v>3.5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28.5" customHeight="1" thickBot="1" x14ac:dyDescent="0.25">
      <c r="A19" s="145"/>
      <c r="B19" s="174"/>
      <c r="C19" s="161"/>
      <c r="D19" s="64" t="s">
        <v>11</v>
      </c>
      <c r="E19" s="65">
        <v>1</v>
      </c>
      <c r="F19" s="62" t="s">
        <v>891</v>
      </c>
      <c r="G19" s="21" t="s">
        <v>518</v>
      </c>
      <c r="H19" s="22" t="s">
        <v>3</v>
      </c>
      <c r="I19" s="65">
        <v>1</v>
      </c>
      <c r="J19" s="62" t="s">
        <v>555</v>
      </c>
      <c r="K19" s="44" t="s">
        <v>521</v>
      </c>
      <c r="L19" s="1"/>
    </row>
    <row r="20" spans="1:12" ht="25.5" x14ac:dyDescent="0.2">
      <c r="A20" s="145"/>
      <c r="B20" s="162">
        <v>5</v>
      </c>
      <c r="C20" s="134" t="s">
        <v>515</v>
      </c>
      <c r="D20" s="30" t="s">
        <v>8</v>
      </c>
      <c r="E20" s="170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9">
        <f>E20+E23+I20+I21+I22+I23</f>
        <v>3.5</v>
      </c>
    </row>
    <row r="21" spans="1:12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520</v>
      </c>
      <c r="K21" s="24" t="s">
        <v>98</v>
      </c>
      <c r="L21" s="1"/>
    </row>
    <row r="22" spans="1:12" ht="17.25" customHeight="1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64"/>
      <c r="C23" s="136"/>
      <c r="D23" s="36" t="s">
        <v>11</v>
      </c>
      <c r="E23" s="37">
        <v>1</v>
      </c>
      <c r="F23" s="4" t="s">
        <v>1009</v>
      </c>
      <c r="G23" s="8" t="s">
        <v>490</v>
      </c>
      <c r="H23" s="17" t="s">
        <v>3</v>
      </c>
      <c r="I23" s="37">
        <v>1</v>
      </c>
      <c r="J23" s="4" t="s">
        <v>556</v>
      </c>
      <c r="K23" s="25" t="s">
        <v>522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  <mergeCell ref="B20:B23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1106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0.5</v>
      </c>
      <c r="L2" s="18">
        <f>SUM(L4:L23)</f>
        <v>17.5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44" t="s">
        <v>523</v>
      </c>
      <c r="B4" s="162">
        <v>1</v>
      </c>
      <c r="C4" s="147" t="s">
        <v>524</v>
      </c>
      <c r="D4" s="30" t="s">
        <v>8</v>
      </c>
      <c r="E4" s="170">
        <v>1.5</v>
      </c>
      <c r="F4" s="5" t="s">
        <v>525</v>
      </c>
      <c r="G4" s="9" t="s">
        <v>526</v>
      </c>
      <c r="H4" s="16" t="s">
        <v>12</v>
      </c>
      <c r="I4" s="31">
        <v>0.5</v>
      </c>
      <c r="J4" s="78" t="s">
        <v>527</v>
      </c>
      <c r="K4" s="23" t="s">
        <v>169</v>
      </c>
      <c r="L4" s="89">
        <f>E4+E7+I4+I5+I6+I7</f>
        <v>4</v>
      </c>
    </row>
    <row r="5" spans="1:16" ht="21.7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ht="36" customHeight="1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>
        <v>0.5</v>
      </c>
      <c r="J6" s="2" t="s">
        <v>1014</v>
      </c>
      <c r="K6" s="24" t="s">
        <v>534</v>
      </c>
      <c r="L6" s="1"/>
      <c r="O6" s="58"/>
    </row>
    <row r="7" spans="1:16" ht="39" thickBot="1" x14ac:dyDescent="0.25">
      <c r="A7" s="145"/>
      <c r="B7" s="174"/>
      <c r="C7" s="161"/>
      <c r="D7" s="64" t="s">
        <v>11</v>
      </c>
      <c r="E7" s="65">
        <v>0.5</v>
      </c>
      <c r="F7" s="62" t="s">
        <v>1011</v>
      </c>
      <c r="G7" s="21" t="s">
        <v>533</v>
      </c>
      <c r="H7" s="22" t="s">
        <v>3</v>
      </c>
      <c r="I7" s="65">
        <v>1</v>
      </c>
      <c r="J7" s="62" t="s">
        <v>535</v>
      </c>
      <c r="K7" s="44" t="s">
        <v>664</v>
      </c>
      <c r="L7" s="1"/>
    </row>
    <row r="8" spans="1:16" ht="72.75" customHeight="1" x14ac:dyDescent="0.2">
      <c r="A8" s="145"/>
      <c r="B8" s="162">
        <v>2</v>
      </c>
      <c r="C8" s="147" t="s">
        <v>528</v>
      </c>
      <c r="D8" s="30" t="s">
        <v>8</v>
      </c>
      <c r="E8" s="170">
        <v>2</v>
      </c>
      <c r="F8" s="5" t="s">
        <v>529</v>
      </c>
      <c r="G8" s="9" t="s">
        <v>530</v>
      </c>
      <c r="H8" s="16" t="s">
        <v>12</v>
      </c>
      <c r="I8" s="31"/>
      <c r="J8" s="5"/>
      <c r="K8" s="23"/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38.25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1</v>
      </c>
      <c r="J10" s="2" t="s">
        <v>531</v>
      </c>
      <c r="K10" s="24" t="s">
        <v>532</v>
      </c>
      <c r="L10" s="1"/>
    </row>
    <row r="11" spans="1:16" ht="30.75" customHeight="1" thickBot="1" x14ac:dyDescent="0.25">
      <c r="A11" s="145"/>
      <c r="B11" s="164"/>
      <c r="C11" s="149"/>
      <c r="D11" s="36" t="s">
        <v>11</v>
      </c>
      <c r="E11" s="37">
        <v>1</v>
      </c>
      <c r="F11" s="4" t="s">
        <v>893</v>
      </c>
      <c r="G11" s="8" t="s">
        <v>533</v>
      </c>
      <c r="H11" s="17" t="s">
        <v>3</v>
      </c>
      <c r="I11" s="37"/>
      <c r="J11" s="4"/>
      <c r="K11" s="25"/>
      <c r="L11" s="1"/>
      <c r="P11" s="58"/>
    </row>
    <row r="12" spans="1:16" ht="26.25" customHeight="1" x14ac:dyDescent="0.2">
      <c r="A12" s="145"/>
      <c r="B12" s="173">
        <v>3</v>
      </c>
      <c r="C12" s="156" t="s">
        <v>543</v>
      </c>
      <c r="D12" s="39" t="s">
        <v>8</v>
      </c>
      <c r="E12" s="152">
        <v>0.5</v>
      </c>
      <c r="F12" s="3" t="s">
        <v>222</v>
      </c>
      <c r="G12" s="9" t="s">
        <v>303</v>
      </c>
      <c r="H12" s="29" t="s">
        <v>12</v>
      </c>
      <c r="I12" s="59"/>
      <c r="J12" s="3"/>
      <c r="K12" s="27"/>
      <c r="L12" s="89">
        <f>E12+E15+I12+I13+I14+I15</f>
        <v>1.5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1012</v>
      </c>
      <c r="G15" s="21" t="s">
        <v>517</v>
      </c>
      <c r="H15" s="22" t="s">
        <v>3</v>
      </c>
      <c r="I15" s="62"/>
      <c r="J15" s="62"/>
      <c r="K15" s="44"/>
      <c r="L15" s="1"/>
    </row>
    <row r="16" spans="1:16" ht="33.75" x14ac:dyDescent="0.2">
      <c r="A16" s="145"/>
      <c r="B16" s="162">
        <v>4</v>
      </c>
      <c r="C16" s="147" t="s">
        <v>917</v>
      </c>
      <c r="D16" s="30" t="s">
        <v>8</v>
      </c>
      <c r="E16" s="170">
        <v>2</v>
      </c>
      <c r="F16" s="5" t="s">
        <v>1013</v>
      </c>
      <c r="G16" s="9" t="s">
        <v>926</v>
      </c>
      <c r="H16" s="16" t="s">
        <v>12</v>
      </c>
      <c r="I16" s="31"/>
      <c r="J16" s="5"/>
      <c r="K16" s="23"/>
      <c r="L16" s="89">
        <f>E16+E19+I16+I17+I18+I19</f>
        <v>4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930</v>
      </c>
      <c r="G19" s="8" t="s">
        <v>533</v>
      </c>
      <c r="H19" s="17" t="s">
        <v>3</v>
      </c>
      <c r="I19" s="37">
        <v>1</v>
      </c>
      <c r="J19" s="4" t="s">
        <v>554</v>
      </c>
      <c r="K19" s="25" t="s">
        <v>536</v>
      </c>
      <c r="L19" s="1"/>
    </row>
    <row r="20" spans="1:12" ht="33.75" x14ac:dyDescent="0.2">
      <c r="A20" s="145"/>
      <c r="B20" s="173">
        <v>5</v>
      </c>
      <c r="C20" s="156" t="s">
        <v>917</v>
      </c>
      <c r="D20" s="39" t="s">
        <v>8</v>
      </c>
      <c r="E20" s="152">
        <v>2</v>
      </c>
      <c r="F20" s="3" t="s">
        <v>1013</v>
      </c>
      <c r="G20" s="9" t="s">
        <v>926</v>
      </c>
      <c r="H20" s="29" t="s">
        <v>12</v>
      </c>
      <c r="I20" s="59"/>
      <c r="J20" s="3"/>
      <c r="K20" s="27"/>
      <c r="L20" s="89">
        <f>E20+E23+I20+I21+I22+I23</f>
        <v>4</v>
      </c>
    </row>
    <row r="21" spans="1:12" x14ac:dyDescent="0.2">
      <c r="A21" s="145"/>
      <c r="B21" s="163"/>
      <c r="C21" s="148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538</v>
      </c>
      <c r="K21" s="24" t="s">
        <v>98</v>
      </c>
      <c r="L21" s="1"/>
    </row>
    <row r="22" spans="1:12" x14ac:dyDescent="0.2">
      <c r="A22" s="145"/>
      <c r="B22" s="163"/>
      <c r="C22" s="148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46"/>
      <c r="B23" s="164"/>
      <c r="C23" s="14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553</v>
      </c>
      <c r="K23" s="25" t="s">
        <v>537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19.5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1107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2.5</v>
      </c>
      <c r="L2" s="18">
        <f>SUM(L4:L23)</f>
        <v>15.5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144" t="s">
        <v>539</v>
      </c>
      <c r="B4" s="162">
        <v>1</v>
      </c>
      <c r="C4" s="147" t="s">
        <v>540</v>
      </c>
      <c r="D4" s="30" t="s">
        <v>8</v>
      </c>
      <c r="E4" s="170">
        <v>2</v>
      </c>
      <c r="F4" s="5" t="s">
        <v>544</v>
      </c>
      <c r="G4" s="9" t="s">
        <v>545</v>
      </c>
      <c r="H4" s="16" t="s">
        <v>12</v>
      </c>
      <c r="I4" s="31"/>
      <c r="J4" s="5"/>
      <c r="K4" s="23"/>
      <c r="L4" s="89">
        <f>E4+E7+I4+I5+I6+I7</f>
        <v>4</v>
      </c>
    </row>
    <row r="5" spans="1:16" ht="16.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39" thickBot="1" x14ac:dyDescent="0.25">
      <c r="A7" s="145"/>
      <c r="B7" s="174"/>
      <c r="C7" s="161"/>
      <c r="D7" s="64" t="s">
        <v>11</v>
      </c>
      <c r="E7" s="65">
        <v>1</v>
      </c>
      <c r="F7" s="62" t="s">
        <v>1015</v>
      </c>
      <c r="G7" s="21" t="s">
        <v>490</v>
      </c>
      <c r="H7" s="22" t="s">
        <v>3</v>
      </c>
      <c r="I7" s="65">
        <v>1</v>
      </c>
      <c r="J7" s="62" t="s">
        <v>552</v>
      </c>
      <c r="K7" s="44" t="s">
        <v>126</v>
      </c>
      <c r="L7" s="1"/>
    </row>
    <row r="8" spans="1:16" ht="66.75" customHeight="1" x14ac:dyDescent="0.2">
      <c r="A8" s="145"/>
      <c r="B8" s="162">
        <v>2</v>
      </c>
      <c r="C8" s="147" t="s">
        <v>541</v>
      </c>
      <c r="D8" s="30" t="s">
        <v>8</v>
      </c>
      <c r="E8" s="170">
        <v>2</v>
      </c>
      <c r="F8" s="5" t="s">
        <v>546</v>
      </c>
      <c r="G8" s="9" t="s">
        <v>547</v>
      </c>
      <c r="H8" s="16" t="s">
        <v>12</v>
      </c>
      <c r="I8" s="31"/>
      <c r="J8" s="5"/>
      <c r="K8" s="23"/>
      <c r="L8" s="89">
        <f>E8+E11+I8+I10+I9+I11</f>
        <v>3</v>
      </c>
    </row>
    <row r="9" spans="1:16" x14ac:dyDescent="0.2">
      <c r="A9" s="145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1016</v>
      </c>
      <c r="G11" s="8" t="s">
        <v>490</v>
      </c>
      <c r="H11" s="17" t="s">
        <v>3</v>
      </c>
      <c r="I11" s="37"/>
      <c r="J11" s="4"/>
      <c r="K11" s="25"/>
      <c r="L11" s="1"/>
      <c r="P11" s="58"/>
    </row>
    <row r="12" spans="1:16" ht="52.5" customHeight="1" x14ac:dyDescent="0.2">
      <c r="A12" s="145"/>
      <c r="B12" s="173">
        <v>3</v>
      </c>
      <c r="C12" s="156" t="s">
        <v>542</v>
      </c>
      <c r="D12" s="39" t="s">
        <v>8</v>
      </c>
      <c r="E12" s="152">
        <v>2</v>
      </c>
      <c r="F12" s="3" t="s">
        <v>548</v>
      </c>
      <c r="G12" s="28" t="s">
        <v>549</v>
      </c>
      <c r="H12" s="29" t="s">
        <v>12</v>
      </c>
      <c r="I12" s="59"/>
      <c r="J12" s="3"/>
      <c r="K12" s="27"/>
      <c r="L12" s="89">
        <f>E12+E15+I12+I13+I14+I15</f>
        <v>3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76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1017</v>
      </c>
      <c r="G15" s="21" t="s">
        <v>490</v>
      </c>
      <c r="H15" s="22" t="s">
        <v>3</v>
      </c>
      <c r="I15" s="62"/>
      <c r="J15" s="62"/>
      <c r="K15" s="44"/>
      <c r="L15" s="1"/>
    </row>
    <row r="16" spans="1:16" ht="49.5" customHeight="1" x14ac:dyDescent="0.2">
      <c r="A16" s="145"/>
      <c r="B16" s="162">
        <v>4</v>
      </c>
      <c r="C16" s="147" t="s">
        <v>559</v>
      </c>
      <c r="D16" s="30" t="s">
        <v>8</v>
      </c>
      <c r="E16" s="170">
        <v>0.5</v>
      </c>
      <c r="F16" s="5" t="s">
        <v>222</v>
      </c>
      <c r="G16" s="9" t="s">
        <v>303</v>
      </c>
      <c r="H16" s="16" t="s">
        <v>12</v>
      </c>
      <c r="I16" s="31">
        <v>1</v>
      </c>
      <c r="J16" s="5" t="s">
        <v>1018</v>
      </c>
      <c r="K16" s="23" t="s">
        <v>550</v>
      </c>
      <c r="L16" s="89">
        <f>E16+E19+I16+I17+I18+I19</f>
        <v>3.5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5"/>
      <c r="B19" s="174"/>
      <c r="C19" s="161"/>
      <c r="D19" s="64" t="s">
        <v>11</v>
      </c>
      <c r="E19" s="65">
        <v>1</v>
      </c>
      <c r="F19" s="62" t="s">
        <v>894</v>
      </c>
      <c r="G19" s="21" t="s">
        <v>490</v>
      </c>
      <c r="H19" s="22" t="s">
        <v>3</v>
      </c>
      <c r="I19" s="65">
        <v>1</v>
      </c>
      <c r="J19" s="62" t="s">
        <v>895</v>
      </c>
      <c r="K19" s="44" t="s">
        <v>126</v>
      </c>
      <c r="L19" s="1"/>
    </row>
    <row r="20" spans="1:12" ht="28.5" customHeight="1" x14ac:dyDescent="0.2">
      <c r="A20" s="145"/>
      <c r="B20" s="162">
        <v>5</v>
      </c>
      <c r="C20" s="134" t="s">
        <v>558</v>
      </c>
      <c r="D20" s="30" t="s">
        <v>8</v>
      </c>
      <c r="E20" s="170"/>
      <c r="F20" s="5"/>
      <c r="G20" s="9"/>
      <c r="H20" s="16" t="s">
        <v>12</v>
      </c>
      <c r="I20" s="31"/>
      <c r="J20" s="5"/>
      <c r="K20" s="23"/>
      <c r="L20" s="89">
        <f>E20+E23+I20+I21+I22+I23</f>
        <v>2</v>
      </c>
    </row>
    <row r="21" spans="1:12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551</v>
      </c>
      <c r="K21" s="24" t="s">
        <v>98</v>
      </c>
      <c r="L21" s="1"/>
    </row>
    <row r="22" spans="1:12" ht="19.5" customHeight="1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872</v>
      </c>
      <c r="K23" s="25" t="s">
        <v>363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2.5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17.5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1108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2.5</v>
      </c>
      <c r="L2" s="18">
        <f>SUM(L4:L23)</f>
        <v>15.5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144" t="s">
        <v>560</v>
      </c>
      <c r="B4" s="162">
        <v>1</v>
      </c>
      <c r="C4" s="147" t="s">
        <v>561</v>
      </c>
      <c r="D4" s="30" t="s">
        <v>8</v>
      </c>
      <c r="E4" s="170">
        <v>2</v>
      </c>
      <c r="F4" s="5" t="s">
        <v>562</v>
      </c>
      <c r="G4" s="9" t="s">
        <v>563</v>
      </c>
      <c r="H4" s="16" t="s">
        <v>12</v>
      </c>
      <c r="I4" s="31"/>
      <c r="J4" s="5"/>
      <c r="K4" s="23"/>
      <c r="L4" s="89">
        <f>E4+E7+I4+I5+I6+I7</f>
        <v>4</v>
      </c>
    </row>
    <row r="5" spans="1:16" ht="17.2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33.75" customHeight="1" thickBot="1" x14ac:dyDescent="0.25">
      <c r="A7" s="145"/>
      <c r="B7" s="174"/>
      <c r="C7" s="161"/>
      <c r="D7" s="64" t="s">
        <v>11</v>
      </c>
      <c r="E7" s="65">
        <v>1</v>
      </c>
      <c r="F7" s="62" t="s">
        <v>929</v>
      </c>
      <c r="G7" s="21" t="s">
        <v>533</v>
      </c>
      <c r="H7" s="22" t="s">
        <v>3</v>
      </c>
      <c r="I7" s="65">
        <v>1</v>
      </c>
      <c r="J7" s="62" t="s">
        <v>573</v>
      </c>
      <c r="K7" s="44" t="s">
        <v>574</v>
      </c>
      <c r="L7" s="1"/>
    </row>
    <row r="8" spans="1:16" ht="91.5" customHeight="1" x14ac:dyDescent="0.2">
      <c r="A8" s="145"/>
      <c r="B8" s="162">
        <v>2</v>
      </c>
      <c r="C8" s="147" t="s">
        <v>564</v>
      </c>
      <c r="D8" s="30" t="s">
        <v>8</v>
      </c>
      <c r="E8" s="170">
        <v>2</v>
      </c>
      <c r="F8" s="5" t="s">
        <v>565</v>
      </c>
      <c r="G8" s="9" t="s">
        <v>566</v>
      </c>
      <c r="H8" s="16" t="s">
        <v>12</v>
      </c>
      <c r="I8" s="31">
        <v>1</v>
      </c>
      <c r="J8" s="5" t="s">
        <v>1019</v>
      </c>
      <c r="K8" s="23" t="s">
        <v>571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896</v>
      </c>
      <c r="G11" s="8" t="s">
        <v>533</v>
      </c>
      <c r="H11" s="17" t="s">
        <v>3</v>
      </c>
      <c r="I11" s="37"/>
      <c r="J11" s="4"/>
      <c r="K11" s="25"/>
      <c r="L11" s="1"/>
      <c r="P11" s="58"/>
    </row>
    <row r="12" spans="1:16" ht="115.5" customHeight="1" x14ac:dyDescent="0.2">
      <c r="A12" s="145"/>
      <c r="B12" s="173">
        <v>3</v>
      </c>
      <c r="C12" s="156" t="s">
        <v>567</v>
      </c>
      <c r="D12" s="39" t="s">
        <v>8</v>
      </c>
      <c r="E12" s="152">
        <v>2</v>
      </c>
      <c r="F12" s="3" t="s">
        <v>859</v>
      </c>
      <c r="G12" s="28" t="s">
        <v>568</v>
      </c>
      <c r="H12" s="29" t="s">
        <v>12</v>
      </c>
      <c r="I12" s="59"/>
      <c r="J12" s="3"/>
      <c r="K12" s="27"/>
      <c r="L12" s="89">
        <f>E12+E15+I12+I13+I14+I15</f>
        <v>3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ht="25.5" x14ac:dyDescent="0.2">
      <c r="A14" s="145"/>
      <c r="B14" s="163"/>
      <c r="C14" s="148"/>
      <c r="D14" s="32" t="s">
        <v>10</v>
      </c>
      <c r="E14" s="171"/>
      <c r="F14" s="2" t="s">
        <v>569</v>
      </c>
      <c r="G14" s="7" t="s">
        <v>1067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930</v>
      </c>
      <c r="G15" s="21" t="s">
        <v>533</v>
      </c>
      <c r="H15" s="22" t="s">
        <v>3</v>
      </c>
      <c r="I15" s="62"/>
      <c r="J15" s="62"/>
      <c r="K15" s="44"/>
      <c r="L15" s="1"/>
    </row>
    <row r="16" spans="1:16" ht="30" customHeight="1" x14ac:dyDescent="0.2">
      <c r="A16" s="145"/>
      <c r="B16" s="162">
        <v>4</v>
      </c>
      <c r="C16" s="147" t="s">
        <v>575</v>
      </c>
      <c r="D16" s="30" t="s">
        <v>8</v>
      </c>
      <c r="E16" s="170">
        <v>0.5</v>
      </c>
      <c r="F16" s="5" t="s">
        <v>222</v>
      </c>
      <c r="G16" s="9" t="s">
        <v>303</v>
      </c>
      <c r="H16" s="16" t="s">
        <v>12</v>
      </c>
      <c r="I16" s="31"/>
      <c r="J16" s="5"/>
      <c r="K16" s="23"/>
      <c r="L16" s="89">
        <f>E16+E19+I16+I17+I18+I19</f>
        <v>2.5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ht="63.75" customHeight="1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>
        <v>1</v>
      </c>
      <c r="J18" s="2" t="s">
        <v>931</v>
      </c>
      <c r="K18" s="24" t="s">
        <v>570</v>
      </c>
      <c r="L18" s="1"/>
    </row>
    <row r="19" spans="1:12" ht="45" customHeight="1" thickBot="1" x14ac:dyDescent="0.25">
      <c r="A19" s="145"/>
      <c r="B19" s="164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897</v>
      </c>
      <c r="K19" s="25" t="s">
        <v>574</v>
      </c>
      <c r="L19" s="1"/>
    </row>
    <row r="20" spans="1:12" ht="25.5" x14ac:dyDescent="0.2">
      <c r="A20" s="145"/>
      <c r="B20" s="173">
        <v>5</v>
      </c>
      <c r="C20" s="175" t="s">
        <v>576</v>
      </c>
      <c r="D20" s="39" t="s">
        <v>8</v>
      </c>
      <c r="E20" s="152"/>
      <c r="F20" s="3"/>
      <c r="G20" s="9"/>
      <c r="H20" s="29" t="s">
        <v>12</v>
      </c>
      <c r="I20" s="59"/>
      <c r="J20" s="3"/>
      <c r="K20" s="27"/>
      <c r="L20" s="89">
        <f>E20+E23+I20+I21+I22+I23</f>
        <v>2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572</v>
      </c>
      <c r="K21" s="24" t="s">
        <v>122</v>
      </c>
      <c r="L21" s="1"/>
    </row>
    <row r="22" spans="1:12" ht="15" customHeight="1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557</v>
      </c>
      <c r="K23" s="25" t="s">
        <v>574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17.5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76" t="s">
        <v>1109</v>
      </c>
      <c r="B1" s="177"/>
      <c r="C1" s="177"/>
      <c r="D1" s="177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78"/>
      <c r="B2" s="178"/>
      <c r="C2" s="178"/>
      <c r="D2" s="178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144" t="s">
        <v>577</v>
      </c>
      <c r="B4" s="162">
        <v>1</v>
      </c>
      <c r="C4" s="147" t="s">
        <v>578</v>
      </c>
      <c r="D4" s="30" t="s">
        <v>8</v>
      </c>
      <c r="E4" s="170">
        <v>1.5</v>
      </c>
      <c r="F4" s="5" t="s">
        <v>860</v>
      </c>
      <c r="G4" s="9" t="s">
        <v>579</v>
      </c>
      <c r="H4" s="16" t="s">
        <v>12</v>
      </c>
      <c r="I4" s="31">
        <v>0.5</v>
      </c>
      <c r="J4" s="5" t="s">
        <v>581</v>
      </c>
      <c r="K4" s="23" t="s">
        <v>582</v>
      </c>
      <c r="L4" s="89">
        <f>E4+E7+I4+I5+I6+I7</f>
        <v>4</v>
      </c>
    </row>
    <row r="5" spans="1:16" ht="17.2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ht="38.25" customHeight="1" x14ac:dyDescent="0.2">
      <c r="A6" s="145"/>
      <c r="B6" s="163"/>
      <c r="C6" s="148"/>
      <c r="D6" s="32" t="s">
        <v>10</v>
      </c>
      <c r="E6" s="171"/>
      <c r="F6" s="2" t="s">
        <v>580</v>
      </c>
      <c r="G6" s="7" t="s">
        <v>1068</v>
      </c>
      <c r="H6" s="35" t="s">
        <v>14</v>
      </c>
      <c r="I6" s="34"/>
      <c r="J6" s="2"/>
      <c r="K6" s="24"/>
      <c r="L6" s="1"/>
      <c r="O6" s="58"/>
    </row>
    <row r="7" spans="1:16" ht="41.25" customHeight="1" thickBot="1" x14ac:dyDescent="0.25">
      <c r="A7" s="145"/>
      <c r="B7" s="174"/>
      <c r="C7" s="161"/>
      <c r="D7" s="64" t="s">
        <v>11</v>
      </c>
      <c r="E7" s="65">
        <v>1</v>
      </c>
      <c r="F7" s="62" t="s">
        <v>932</v>
      </c>
      <c r="G7" s="21" t="s">
        <v>594</v>
      </c>
      <c r="H7" s="22" t="s">
        <v>3</v>
      </c>
      <c r="I7" s="65">
        <v>1</v>
      </c>
      <c r="J7" s="62" t="s">
        <v>600</v>
      </c>
      <c r="K7" s="44" t="s">
        <v>537</v>
      </c>
      <c r="L7" s="1"/>
    </row>
    <row r="8" spans="1:16" ht="70.5" customHeight="1" x14ac:dyDescent="0.2">
      <c r="A8" s="145"/>
      <c r="B8" s="162">
        <v>2</v>
      </c>
      <c r="C8" s="147" t="s">
        <v>583</v>
      </c>
      <c r="D8" s="30" t="s">
        <v>8</v>
      </c>
      <c r="E8" s="170">
        <v>2</v>
      </c>
      <c r="F8" s="5" t="s">
        <v>584</v>
      </c>
      <c r="G8" s="9" t="s">
        <v>585</v>
      </c>
      <c r="H8" s="16" t="s">
        <v>12</v>
      </c>
      <c r="I8" s="31">
        <v>1</v>
      </c>
      <c r="J8" s="5" t="s">
        <v>934</v>
      </c>
      <c r="K8" s="23" t="s">
        <v>598</v>
      </c>
      <c r="L8" s="89">
        <f>E8+E11+I8+I10+I9+I11</f>
        <v>4</v>
      </c>
    </row>
    <row r="9" spans="1:16" ht="15.75" customHeight="1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898</v>
      </c>
      <c r="G11" s="8" t="s">
        <v>594</v>
      </c>
      <c r="H11" s="17" t="s">
        <v>3</v>
      </c>
      <c r="I11" s="37"/>
      <c r="J11" s="4"/>
      <c r="K11" s="25"/>
      <c r="L11" s="1"/>
      <c r="P11" s="58"/>
    </row>
    <row r="12" spans="1:16" ht="63.75" x14ac:dyDescent="0.2">
      <c r="A12" s="145"/>
      <c r="B12" s="173">
        <v>3</v>
      </c>
      <c r="C12" s="156" t="s">
        <v>586</v>
      </c>
      <c r="D12" s="39" t="s">
        <v>8</v>
      </c>
      <c r="E12" s="152">
        <v>2</v>
      </c>
      <c r="F12" s="3" t="s">
        <v>861</v>
      </c>
      <c r="G12" s="28" t="s">
        <v>587</v>
      </c>
      <c r="H12" s="29" t="s">
        <v>12</v>
      </c>
      <c r="I12" s="59"/>
      <c r="J12" s="3"/>
      <c r="K12" s="27"/>
      <c r="L12" s="89">
        <f>E12+E15+I12+I13+I14+I15</f>
        <v>4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ht="37.5" customHeight="1" x14ac:dyDescent="0.2">
      <c r="A14" s="145"/>
      <c r="B14" s="163"/>
      <c r="C14" s="148"/>
      <c r="D14" s="32" t="s">
        <v>10</v>
      </c>
      <c r="E14" s="171"/>
      <c r="F14" s="2" t="s">
        <v>588</v>
      </c>
      <c r="G14" s="7" t="s">
        <v>589</v>
      </c>
      <c r="H14" s="35" t="s">
        <v>14</v>
      </c>
      <c r="I14" s="34">
        <v>1</v>
      </c>
      <c r="J14" s="2" t="s">
        <v>935</v>
      </c>
      <c r="K14" s="24" t="s">
        <v>597</v>
      </c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4" t="s">
        <v>933</v>
      </c>
      <c r="G15" s="8" t="s">
        <v>595</v>
      </c>
      <c r="H15" s="22" t="s">
        <v>3</v>
      </c>
      <c r="I15" s="62"/>
      <c r="J15" s="62"/>
      <c r="K15" s="44"/>
      <c r="L15" s="1"/>
    </row>
    <row r="16" spans="1:16" ht="82.5" customHeight="1" x14ac:dyDescent="0.2">
      <c r="A16" s="145"/>
      <c r="B16" s="162">
        <v>4</v>
      </c>
      <c r="C16" s="147" t="s">
        <v>590</v>
      </c>
      <c r="D16" s="30" t="s">
        <v>8</v>
      </c>
      <c r="E16" s="170">
        <v>1.5</v>
      </c>
      <c r="F16" s="5" t="s">
        <v>862</v>
      </c>
      <c r="G16" s="9" t="s">
        <v>591</v>
      </c>
      <c r="H16" s="16" t="s">
        <v>12</v>
      </c>
      <c r="I16" s="31"/>
      <c r="J16" s="5"/>
      <c r="K16" s="23"/>
      <c r="L16" s="89">
        <f>E16+E19+I16+I17+I18+I19</f>
        <v>3.5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ht="30" customHeight="1" x14ac:dyDescent="0.2">
      <c r="A18" s="145"/>
      <c r="B18" s="163"/>
      <c r="C18" s="148"/>
      <c r="D18" s="32" t="s">
        <v>10</v>
      </c>
      <c r="E18" s="171"/>
      <c r="F18" s="2" t="s">
        <v>592</v>
      </c>
      <c r="G18" s="7" t="s">
        <v>593</v>
      </c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899</v>
      </c>
      <c r="G19" s="8" t="s">
        <v>595</v>
      </c>
      <c r="H19" s="17" t="s">
        <v>3</v>
      </c>
      <c r="I19" s="37">
        <v>1</v>
      </c>
      <c r="J19" s="4" t="s">
        <v>601</v>
      </c>
      <c r="K19" s="25" t="s">
        <v>602</v>
      </c>
      <c r="L19" s="1"/>
    </row>
    <row r="20" spans="1:12" ht="25.5" x14ac:dyDescent="0.2">
      <c r="A20" s="145"/>
      <c r="B20" s="173">
        <v>5</v>
      </c>
      <c r="C20" s="175" t="s">
        <v>596</v>
      </c>
      <c r="D20" s="39" t="s">
        <v>8</v>
      </c>
      <c r="E20" s="152">
        <v>0.5</v>
      </c>
      <c r="F20" s="3" t="s">
        <v>222</v>
      </c>
      <c r="G20" s="9" t="s">
        <v>303</v>
      </c>
      <c r="H20" s="29" t="s">
        <v>12</v>
      </c>
      <c r="I20" s="59"/>
      <c r="J20" s="3"/>
      <c r="K20" s="27"/>
      <c r="L20" s="89">
        <f>E20+E23+I20+I21+I22+I23</f>
        <v>2.5</v>
      </c>
    </row>
    <row r="21" spans="1:12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1055</v>
      </c>
      <c r="K21" s="24" t="s">
        <v>599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51.7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603</v>
      </c>
      <c r="K23" s="25" t="s">
        <v>604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K24" s="61"/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  <c r="K25" s="61"/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K26" s="61"/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60" t="s">
        <v>1082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  <c r="M1" s="51"/>
    </row>
    <row r="2" spans="1:13" x14ac:dyDescent="0.2">
      <c r="A2" s="143"/>
      <c r="B2" s="143"/>
      <c r="C2" s="143"/>
      <c r="D2" s="143"/>
      <c r="E2" s="143"/>
      <c r="J2" s="13" t="s">
        <v>26</v>
      </c>
      <c r="K2" s="52">
        <f>20-(E24+E25+I24+I25+I26+I27+I28)</f>
        <v>0</v>
      </c>
      <c r="L2" s="18">
        <f>SUM(L4:L23)</f>
        <v>18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4" customHeight="1" x14ac:dyDescent="0.2">
      <c r="A4" s="144" t="s">
        <v>73</v>
      </c>
      <c r="B4" s="131">
        <v>1</v>
      </c>
      <c r="C4" s="147" t="s">
        <v>75</v>
      </c>
      <c r="D4" s="30" t="s">
        <v>8</v>
      </c>
      <c r="E4" s="139">
        <v>2</v>
      </c>
      <c r="F4" s="5" t="s">
        <v>76</v>
      </c>
      <c r="G4" s="9" t="s">
        <v>77</v>
      </c>
      <c r="H4" s="16" t="s">
        <v>39</v>
      </c>
      <c r="I4" s="56"/>
      <c r="J4" s="5"/>
      <c r="K4" s="23"/>
      <c r="L4" s="89">
        <f>E4+E7+I4+I5+I6+I7</f>
        <v>4</v>
      </c>
    </row>
    <row r="5" spans="1:13" ht="22.5" x14ac:dyDescent="0.2">
      <c r="A5" s="145"/>
      <c r="B5" s="132"/>
      <c r="C5" s="148"/>
      <c r="D5" s="32" t="s">
        <v>9</v>
      </c>
      <c r="E5" s="140"/>
      <c r="F5" s="2" t="s">
        <v>78</v>
      </c>
      <c r="G5" s="7" t="s">
        <v>79</v>
      </c>
      <c r="H5" s="33" t="s">
        <v>13</v>
      </c>
      <c r="I5" s="57"/>
      <c r="J5" s="2"/>
      <c r="K5" s="24"/>
      <c r="L5" s="1"/>
    </row>
    <row r="6" spans="1:13" ht="49.5" customHeight="1" x14ac:dyDescent="0.2">
      <c r="A6" s="145"/>
      <c r="B6" s="132"/>
      <c r="C6" s="148"/>
      <c r="D6" s="32" t="s">
        <v>10</v>
      </c>
      <c r="E6" s="141"/>
      <c r="F6" s="2" t="s">
        <v>80</v>
      </c>
      <c r="G6" s="7" t="s">
        <v>81</v>
      </c>
      <c r="H6" s="35" t="s">
        <v>14</v>
      </c>
      <c r="I6" s="57">
        <v>1</v>
      </c>
      <c r="J6" s="2" t="s">
        <v>96</v>
      </c>
      <c r="K6" s="24" t="s">
        <v>922</v>
      </c>
      <c r="L6" s="1"/>
    </row>
    <row r="7" spans="1:13" ht="39.75" customHeight="1" thickBot="1" x14ac:dyDescent="0.25">
      <c r="A7" s="145"/>
      <c r="B7" s="133"/>
      <c r="C7" s="149"/>
      <c r="D7" s="36" t="s">
        <v>11</v>
      </c>
      <c r="E7" s="55"/>
      <c r="F7" s="4"/>
      <c r="G7" s="8"/>
      <c r="H7" s="17" t="s">
        <v>3</v>
      </c>
      <c r="I7" s="55">
        <v>1</v>
      </c>
      <c r="J7" s="4" t="s">
        <v>99</v>
      </c>
      <c r="K7" s="25" t="s">
        <v>100</v>
      </c>
      <c r="L7" s="1"/>
    </row>
    <row r="8" spans="1:13" ht="50.25" customHeight="1" x14ac:dyDescent="0.2">
      <c r="A8" s="145"/>
      <c r="B8" s="132">
        <v>2</v>
      </c>
      <c r="C8" s="156" t="s">
        <v>82</v>
      </c>
      <c r="D8" s="39" t="s">
        <v>8</v>
      </c>
      <c r="E8" s="140">
        <v>2</v>
      </c>
      <c r="F8" s="3" t="s">
        <v>83</v>
      </c>
      <c r="G8" s="28" t="s">
        <v>84</v>
      </c>
      <c r="H8" s="29" t="s">
        <v>39</v>
      </c>
      <c r="I8" s="54">
        <v>1</v>
      </c>
      <c r="J8" s="3" t="s">
        <v>948</v>
      </c>
      <c r="K8" s="43" t="s">
        <v>97</v>
      </c>
      <c r="L8" s="89">
        <f>E8+E11+I8+I10+I9+I11</f>
        <v>4</v>
      </c>
    </row>
    <row r="9" spans="1:13" ht="29.25" customHeight="1" x14ac:dyDescent="0.2">
      <c r="A9" s="145"/>
      <c r="B9" s="132"/>
      <c r="C9" s="148"/>
      <c r="D9" s="32" t="s">
        <v>9</v>
      </c>
      <c r="E9" s="140"/>
      <c r="F9" s="2" t="s">
        <v>85</v>
      </c>
      <c r="G9" s="7" t="s">
        <v>86</v>
      </c>
      <c r="H9" s="33" t="s">
        <v>13</v>
      </c>
      <c r="I9" s="57"/>
      <c r="J9" s="2"/>
      <c r="K9" s="24"/>
      <c r="L9" s="1"/>
    </row>
    <row r="10" spans="1:13" x14ac:dyDescent="0.2">
      <c r="A10" s="145"/>
      <c r="B10" s="132"/>
      <c r="C10" s="148"/>
      <c r="D10" s="32" t="s">
        <v>10</v>
      </c>
      <c r="E10" s="141"/>
      <c r="F10" s="2"/>
      <c r="G10" s="7"/>
      <c r="H10" s="35" t="s">
        <v>14</v>
      </c>
      <c r="I10" s="57"/>
      <c r="J10" s="2"/>
      <c r="K10" s="24"/>
      <c r="L10" s="1"/>
    </row>
    <row r="11" spans="1:13" ht="26.25" thickBot="1" x14ac:dyDescent="0.25">
      <c r="A11" s="145"/>
      <c r="B11" s="133"/>
      <c r="C11" s="149"/>
      <c r="D11" s="36" t="s">
        <v>11</v>
      </c>
      <c r="E11" s="55">
        <v>1</v>
      </c>
      <c r="F11" s="4" t="s">
        <v>868</v>
      </c>
      <c r="G11" s="8" t="s">
        <v>95</v>
      </c>
      <c r="H11" s="17" t="s">
        <v>3</v>
      </c>
      <c r="I11" s="55"/>
      <c r="J11" s="4"/>
      <c r="K11" s="25"/>
      <c r="L11" s="1"/>
    </row>
    <row r="12" spans="1:13" ht="54.75" customHeight="1" x14ac:dyDescent="0.2">
      <c r="A12" s="145"/>
      <c r="B12" s="131">
        <v>3</v>
      </c>
      <c r="C12" s="147" t="s">
        <v>87</v>
      </c>
      <c r="D12" s="30" t="s">
        <v>8</v>
      </c>
      <c r="E12" s="139">
        <v>2</v>
      </c>
      <c r="F12" s="5" t="s">
        <v>88</v>
      </c>
      <c r="G12" s="9" t="s">
        <v>89</v>
      </c>
      <c r="H12" s="16" t="s">
        <v>39</v>
      </c>
      <c r="I12" s="56"/>
      <c r="J12" s="5"/>
      <c r="K12" s="23"/>
      <c r="L12" s="89">
        <f>E12+E15+I12+I13+I14+I15</f>
        <v>3</v>
      </c>
    </row>
    <row r="13" spans="1:13" x14ac:dyDescent="0.2">
      <c r="A13" s="145"/>
      <c r="B13" s="132"/>
      <c r="C13" s="148"/>
      <c r="D13" s="32" t="s">
        <v>9</v>
      </c>
      <c r="E13" s="140"/>
      <c r="F13" s="3" t="s">
        <v>90</v>
      </c>
      <c r="G13" s="7" t="s">
        <v>91</v>
      </c>
      <c r="H13" s="33" t="s">
        <v>13</v>
      </c>
      <c r="I13" s="57"/>
      <c r="J13" s="20"/>
      <c r="K13" s="44"/>
      <c r="L13" s="1"/>
    </row>
    <row r="14" spans="1:13" x14ac:dyDescent="0.2">
      <c r="A14" s="145"/>
      <c r="B14" s="132"/>
      <c r="C14" s="148"/>
      <c r="D14" s="32" t="s">
        <v>10</v>
      </c>
      <c r="E14" s="141"/>
      <c r="F14" s="2"/>
      <c r="G14" s="7"/>
      <c r="H14" s="35" t="s">
        <v>14</v>
      </c>
      <c r="I14" s="57"/>
      <c r="J14" s="47"/>
      <c r="K14" s="94"/>
      <c r="L14" s="1"/>
    </row>
    <row r="15" spans="1:13" ht="26.25" thickBot="1" x14ac:dyDescent="0.25">
      <c r="A15" s="145"/>
      <c r="B15" s="133"/>
      <c r="C15" s="149"/>
      <c r="D15" s="36" t="s">
        <v>11</v>
      </c>
      <c r="E15" s="55">
        <v>1</v>
      </c>
      <c r="F15" s="19" t="s">
        <v>874</v>
      </c>
      <c r="G15" s="8" t="s">
        <v>95</v>
      </c>
      <c r="H15" s="17" t="s">
        <v>3</v>
      </c>
      <c r="I15" s="50"/>
      <c r="J15" s="19"/>
      <c r="K15" s="45"/>
      <c r="L15" s="1"/>
    </row>
    <row r="16" spans="1:13" ht="58.5" customHeight="1" x14ac:dyDescent="0.2">
      <c r="A16" s="145"/>
      <c r="B16" s="131">
        <v>4</v>
      </c>
      <c r="C16" s="147" t="s">
        <v>92</v>
      </c>
      <c r="D16" s="30" t="s">
        <v>8</v>
      </c>
      <c r="E16" s="139">
        <v>1.5</v>
      </c>
      <c r="F16" s="5" t="s">
        <v>221</v>
      </c>
      <c r="G16" s="9" t="s">
        <v>232</v>
      </c>
      <c r="H16" s="16" t="s">
        <v>39</v>
      </c>
      <c r="I16" s="56"/>
      <c r="J16" s="5"/>
      <c r="K16" s="23"/>
      <c r="L16" s="89">
        <f>E16+E19+I16+I17+I18+I19</f>
        <v>3.5</v>
      </c>
    </row>
    <row r="17" spans="1:12" ht="25.5" x14ac:dyDescent="0.2">
      <c r="A17" s="145"/>
      <c r="B17" s="132"/>
      <c r="C17" s="148"/>
      <c r="D17" s="32" t="s">
        <v>9</v>
      </c>
      <c r="E17" s="140"/>
      <c r="F17" s="72" t="s">
        <v>93</v>
      </c>
      <c r="G17" s="7" t="s">
        <v>94</v>
      </c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41"/>
      <c r="F18" s="2"/>
      <c r="G18" s="7"/>
      <c r="H18" s="35" t="s">
        <v>14</v>
      </c>
      <c r="I18" s="57"/>
      <c r="J18" s="2"/>
      <c r="K18" s="24"/>
      <c r="L18" s="1"/>
    </row>
    <row r="19" spans="1:12" ht="46.5" customHeight="1" thickBot="1" x14ac:dyDescent="0.25">
      <c r="A19" s="145"/>
      <c r="B19" s="133"/>
      <c r="C19" s="149"/>
      <c r="D19" s="36" t="s">
        <v>11</v>
      </c>
      <c r="E19" s="55">
        <v>1</v>
      </c>
      <c r="F19" s="20" t="s">
        <v>947</v>
      </c>
      <c r="G19" s="8" t="s">
        <v>95</v>
      </c>
      <c r="H19" s="17" t="s">
        <v>3</v>
      </c>
      <c r="I19" s="55">
        <v>1</v>
      </c>
      <c r="J19" s="4" t="s">
        <v>101</v>
      </c>
      <c r="K19" s="25" t="s">
        <v>102</v>
      </c>
      <c r="L19" s="1"/>
    </row>
    <row r="20" spans="1:12" ht="25.5" x14ac:dyDescent="0.2">
      <c r="A20" s="145"/>
      <c r="B20" s="131">
        <v>5</v>
      </c>
      <c r="C20" s="134" t="s">
        <v>220</v>
      </c>
      <c r="D20" s="30" t="s">
        <v>8</v>
      </c>
      <c r="E20" s="137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9">
        <f>E20+E23+I20+I21+I22+I23</f>
        <v>3.5</v>
      </c>
    </row>
    <row r="21" spans="1:12" x14ac:dyDescent="0.2">
      <c r="A21" s="145"/>
      <c r="B21" s="132"/>
      <c r="C21" s="135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1054</v>
      </c>
      <c r="K21" s="24" t="s">
        <v>98</v>
      </c>
      <c r="L21" s="1"/>
    </row>
    <row r="22" spans="1:12" x14ac:dyDescent="0.2">
      <c r="A22" s="145"/>
      <c r="B22" s="132"/>
      <c r="C22" s="135"/>
      <c r="D22" s="32" t="s">
        <v>10</v>
      </c>
      <c r="E22" s="138"/>
      <c r="F22" s="2"/>
      <c r="G22" s="7"/>
      <c r="H22" s="35" t="s">
        <v>14</v>
      </c>
      <c r="I22" s="57"/>
      <c r="J22" s="2"/>
      <c r="K22" s="24"/>
      <c r="L22" s="1"/>
    </row>
    <row r="23" spans="1:12" ht="45" customHeight="1" thickBot="1" x14ac:dyDescent="0.25">
      <c r="A23" s="146"/>
      <c r="B23" s="133"/>
      <c r="C23" s="136"/>
      <c r="D23" s="36" t="s">
        <v>11</v>
      </c>
      <c r="E23" s="55">
        <v>1</v>
      </c>
      <c r="F23" s="19" t="s">
        <v>874</v>
      </c>
      <c r="G23" s="8" t="s">
        <v>95</v>
      </c>
      <c r="H23" s="17" t="s">
        <v>3</v>
      </c>
      <c r="I23" s="55">
        <v>1</v>
      </c>
      <c r="J23" s="4" t="s">
        <v>103</v>
      </c>
      <c r="K23" s="25" t="s">
        <v>104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  <mergeCell ref="A4:A23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61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1110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96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" customHeight="1" x14ac:dyDescent="0.2">
      <c r="A4" s="144" t="s">
        <v>608</v>
      </c>
      <c r="B4" s="162">
        <v>1</v>
      </c>
      <c r="C4" s="147" t="s">
        <v>609</v>
      </c>
      <c r="D4" s="30" t="s">
        <v>8</v>
      </c>
      <c r="E4" s="170">
        <v>2</v>
      </c>
      <c r="F4" s="5" t="s">
        <v>613</v>
      </c>
      <c r="G4" s="9" t="s">
        <v>614</v>
      </c>
      <c r="H4" s="16" t="s">
        <v>12</v>
      </c>
      <c r="I4" s="31"/>
      <c r="J4" s="5"/>
      <c r="K4" s="23"/>
      <c r="L4" s="89">
        <f>E4+E7+I4+I5+I6+I7</f>
        <v>4</v>
      </c>
    </row>
    <row r="5" spans="1:16" ht="17.25" customHeight="1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ht="41.25" customHeight="1" x14ac:dyDescent="0.2">
      <c r="A6" s="145"/>
      <c r="B6" s="163"/>
      <c r="C6" s="148"/>
      <c r="D6" s="32" t="s">
        <v>10</v>
      </c>
      <c r="E6" s="171"/>
      <c r="F6" s="2" t="s">
        <v>615</v>
      </c>
      <c r="G6" s="7" t="s">
        <v>616</v>
      </c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45"/>
      <c r="B7" s="174"/>
      <c r="C7" s="161"/>
      <c r="D7" s="64" t="s">
        <v>11</v>
      </c>
      <c r="E7" s="37">
        <v>1</v>
      </c>
      <c r="F7" s="4" t="s">
        <v>626</v>
      </c>
      <c r="G7" s="8" t="s">
        <v>628</v>
      </c>
      <c r="H7" s="22" t="s">
        <v>3</v>
      </c>
      <c r="I7" s="37">
        <v>1</v>
      </c>
      <c r="J7" s="4" t="s">
        <v>632</v>
      </c>
      <c r="K7" s="25" t="s">
        <v>633</v>
      </c>
      <c r="L7" s="1"/>
    </row>
    <row r="8" spans="1:16" ht="54" customHeight="1" x14ac:dyDescent="0.2">
      <c r="A8" s="145"/>
      <c r="B8" s="162">
        <v>2</v>
      </c>
      <c r="C8" s="147" t="s">
        <v>610</v>
      </c>
      <c r="D8" s="30" t="s">
        <v>8</v>
      </c>
      <c r="E8" s="170">
        <v>2</v>
      </c>
      <c r="F8" s="5" t="s">
        <v>863</v>
      </c>
      <c r="G8" s="9" t="s">
        <v>617</v>
      </c>
      <c r="H8" s="16" t="s">
        <v>12</v>
      </c>
      <c r="I8" s="31">
        <v>1</v>
      </c>
      <c r="J8" s="5" t="s">
        <v>1025</v>
      </c>
      <c r="K8" s="23" t="s">
        <v>630</v>
      </c>
      <c r="L8" s="89">
        <f>E8+E11+I8+I10+I9+I11</f>
        <v>4</v>
      </c>
    </row>
    <row r="9" spans="1:16" ht="27" customHeight="1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5"/>
      <c r="B10" s="163"/>
      <c r="C10" s="148"/>
      <c r="D10" s="32" t="s">
        <v>10</v>
      </c>
      <c r="E10" s="171"/>
      <c r="F10" s="2" t="s">
        <v>618</v>
      </c>
      <c r="G10" s="7" t="s">
        <v>619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627</v>
      </c>
      <c r="G11" s="8" t="s">
        <v>628</v>
      </c>
      <c r="H11" s="17" t="s">
        <v>3</v>
      </c>
      <c r="I11" s="37"/>
      <c r="J11" s="4"/>
      <c r="K11" s="25"/>
      <c r="L11" s="1"/>
      <c r="P11" s="58"/>
    </row>
    <row r="12" spans="1:16" ht="51" x14ac:dyDescent="0.2">
      <c r="A12" s="145"/>
      <c r="B12" s="173">
        <v>3</v>
      </c>
      <c r="C12" s="147" t="s">
        <v>611</v>
      </c>
      <c r="D12" s="39" t="s">
        <v>8</v>
      </c>
      <c r="E12" s="152">
        <v>2</v>
      </c>
      <c r="F12" s="5" t="s">
        <v>620</v>
      </c>
      <c r="G12" s="9" t="s">
        <v>617</v>
      </c>
      <c r="H12" s="29" t="s">
        <v>12</v>
      </c>
      <c r="I12" s="59"/>
      <c r="J12" s="3"/>
      <c r="K12" s="27"/>
      <c r="L12" s="89">
        <f>E12+E15+I12+I13+I14+I15</f>
        <v>4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ht="45" x14ac:dyDescent="0.2">
      <c r="A14" s="145"/>
      <c r="B14" s="163"/>
      <c r="C14" s="148"/>
      <c r="D14" s="32" t="s">
        <v>10</v>
      </c>
      <c r="E14" s="171"/>
      <c r="F14" s="2" t="s">
        <v>621</v>
      </c>
      <c r="G14" s="7" t="s">
        <v>622</v>
      </c>
      <c r="H14" s="35" t="s">
        <v>14</v>
      </c>
      <c r="I14" s="34">
        <v>1</v>
      </c>
      <c r="J14" s="2" t="s">
        <v>1020</v>
      </c>
      <c r="K14" s="24" t="s">
        <v>629</v>
      </c>
      <c r="L14" s="1"/>
    </row>
    <row r="15" spans="1:16" ht="26.25" thickBot="1" x14ac:dyDescent="0.25">
      <c r="A15" s="145"/>
      <c r="B15" s="174"/>
      <c r="C15" s="161"/>
      <c r="D15" s="64" t="s">
        <v>11</v>
      </c>
      <c r="E15" s="65">
        <v>1</v>
      </c>
      <c r="F15" s="62" t="s">
        <v>627</v>
      </c>
      <c r="G15" s="21" t="s">
        <v>628</v>
      </c>
      <c r="H15" s="22" t="s">
        <v>3</v>
      </c>
      <c r="I15" s="65"/>
      <c r="J15" s="62"/>
      <c r="K15" s="44"/>
      <c r="L15" s="1"/>
    </row>
    <row r="16" spans="1:16" ht="69.75" customHeight="1" x14ac:dyDescent="0.2">
      <c r="A16" s="145"/>
      <c r="B16" s="162">
        <v>4</v>
      </c>
      <c r="C16" s="147" t="s">
        <v>612</v>
      </c>
      <c r="D16" s="30" t="s">
        <v>8</v>
      </c>
      <c r="E16" s="170">
        <v>1.5</v>
      </c>
      <c r="F16" s="5" t="s">
        <v>864</v>
      </c>
      <c r="G16" s="9" t="s">
        <v>623</v>
      </c>
      <c r="H16" s="16" t="s">
        <v>12</v>
      </c>
      <c r="I16" s="31"/>
      <c r="J16" s="5"/>
      <c r="K16" s="23"/>
      <c r="L16" s="89">
        <f>E16+E19+I16+I17+I18+I19</f>
        <v>3.5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 t="s">
        <v>624</v>
      </c>
      <c r="G18" s="7" t="s">
        <v>625</v>
      </c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45"/>
      <c r="B19" s="174"/>
      <c r="C19" s="161"/>
      <c r="D19" s="64" t="s">
        <v>11</v>
      </c>
      <c r="E19" s="65">
        <v>1</v>
      </c>
      <c r="F19" s="62" t="s">
        <v>936</v>
      </c>
      <c r="G19" s="21" t="s">
        <v>628</v>
      </c>
      <c r="H19" s="22" t="s">
        <v>3</v>
      </c>
      <c r="I19" s="65">
        <v>1</v>
      </c>
      <c r="J19" s="62" t="s">
        <v>634</v>
      </c>
      <c r="K19" s="44" t="s">
        <v>635</v>
      </c>
      <c r="L19" s="1"/>
    </row>
    <row r="20" spans="1:12" ht="31.5" customHeight="1" x14ac:dyDescent="0.2">
      <c r="A20" s="145"/>
      <c r="B20" s="162">
        <v>5</v>
      </c>
      <c r="C20" s="147" t="s">
        <v>638</v>
      </c>
      <c r="D20" s="30" t="s">
        <v>8</v>
      </c>
      <c r="E20" s="170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9">
        <f>E20+E23+I20+I21+I22+I23</f>
        <v>2.5</v>
      </c>
    </row>
    <row r="21" spans="1:12" ht="22.5" x14ac:dyDescent="0.2">
      <c r="A21" s="145"/>
      <c r="B21" s="163"/>
      <c r="C21" s="148"/>
      <c r="D21" s="32" t="s">
        <v>9</v>
      </c>
      <c r="E21" s="171"/>
      <c r="F21" s="79"/>
      <c r="G21" s="7"/>
      <c r="H21" s="33" t="s">
        <v>13</v>
      </c>
      <c r="I21" s="34">
        <v>1</v>
      </c>
      <c r="J21" s="2" t="s">
        <v>631</v>
      </c>
      <c r="K21" s="24" t="s">
        <v>122</v>
      </c>
      <c r="L21" s="1"/>
    </row>
    <row r="22" spans="1:12" x14ac:dyDescent="0.2">
      <c r="A22" s="145"/>
      <c r="B22" s="163"/>
      <c r="C22" s="148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64.5" thickBot="1" x14ac:dyDescent="0.25">
      <c r="A23" s="146"/>
      <c r="B23" s="164"/>
      <c r="C23" s="14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636</v>
      </c>
      <c r="K23" s="25" t="s">
        <v>637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1111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6.75" customHeight="1" x14ac:dyDescent="0.2">
      <c r="A4" s="172" t="s">
        <v>639</v>
      </c>
      <c r="B4" s="162">
        <v>1</v>
      </c>
      <c r="C4" s="147" t="s">
        <v>640</v>
      </c>
      <c r="D4" s="30" t="s">
        <v>8</v>
      </c>
      <c r="E4" s="170">
        <v>1.8</v>
      </c>
      <c r="F4" s="5" t="s">
        <v>641</v>
      </c>
      <c r="G4" s="9" t="s">
        <v>642</v>
      </c>
      <c r="H4" s="16" t="s">
        <v>12</v>
      </c>
      <c r="I4" s="31">
        <v>0.2</v>
      </c>
      <c r="J4" s="5" t="s">
        <v>644</v>
      </c>
      <c r="K4" s="23" t="s">
        <v>645</v>
      </c>
      <c r="L4" s="89">
        <f>E4+E7+I4+I5+I6+I7</f>
        <v>4</v>
      </c>
    </row>
    <row r="5" spans="1:16" ht="19.5" customHeight="1" x14ac:dyDescent="0.2">
      <c r="A5" s="168"/>
      <c r="B5" s="163"/>
      <c r="C5" s="148"/>
      <c r="D5" s="32" t="s">
        <v>9</v>
      </c>
      <c r="E5" s="171"/>
      <c r="F5" s="71"/>
      <c r="G5" s="7"/>
      <c r="H5" s="33" t="s">
        <v>13</v>
      </c>
      <c r="I5" s="34"/>
      <c r="J5" s="2"/>
      <c r="K5" s="24"/>
      <c r="L5" s="1"/>
    </row>
    <row r="6" spans="1:16" ht="42.6" customHeight="1" x14ac:dyDescent="0.2">
      <c r="A6" s="168"/>
      <c r="B6" s="163"/>
      <c r="C6" s="148"/>
      <c r="D6" s="32" t="s">
        <v>10</v>
      </c>
      <c r="E6" s="171"/>
      <c r="F6" s="2" t="s">
        <v>643</v>
      </c>
      <c r="G6" s="7" t="s">
        <v>1069</v>
      </c>
      <c r="H6" s="35" t="s">
        <v>14</v>
      </c>
      <c r="I6" s="34"/>
      <c r="J6" s="2"/>
      <c r="K6" s="24"/>
      <c r="L6" s="1"/>
      <c r="O6" s="58"/>
    </row>
    <row r="7" spans="1:16" ht="30.75" customHeight="1" thickBot="1" x14ac:dyDescent="0.25">
      <c r="A7" s="168"/>
      <c r="B7" s="164"/>
      <c r="C7" s="149"/>
      <c r="D7" s="36" t="s">
        <v>11</v>
      </c>
      <c r="E7" s="37">
        <v>1</v>
      </c>
      <c r="F7" s="4" t="s">
        <v>1026</v>
      </c>
      <c r="G7" s="8" t="s">
        <v>657</v>
      </c>
      <c r="H7" s="17" t="s">
        <v>3</v>
      </c>
      <c r="I7" s="37">
        <v>1</v>
      </c>
      <c r="J7" s="4" t="s">
        <v>662</v>
      </c>
      <c r="K7" s="25" t="s">
        <v>386</v>
      </c>
      <c r="L7" s="1"/>
    </row>
    <row r="8" spans="1:16" ht="96.75" customHeight="1" x14ac:dyDescent="0.2">
      <c r="A8" s="168"/>
      <c r="B8" s="162">
        <v>2</v>
      </c>
      <c r="C8" s="147" t="s">
        <v>646</v>
      </c>
      <c r="D8" s="30" t="s">
        <v>8</v>
      </c>
      <c r="E8" s="170">
        <v>2</v>
      </c>
      <c r="F8" s="5" t="s">
        <v>647</v>
      </c>
      <c r="G8" s="9" t="s">
        <v>642</v>
      </c>
      <c r="H8" s="16" t="s">
        <v>12</v>
      </c>
      <c r="I8" s="31"/>
      <c r="J8" s="5"/>
      <c r="K8" s="23"/>
      <c r="L8" s="89">
        <f>E8+E11+I8+I10+I9+I11</f>
        <v>4</v>
      </c>
    </row>
    <row r="9" spans="1:16" ht="15" x14ac:dyDescent="0.2">
      <c r="A9" s="168"/>
      <c r="B9" s="163"/>
      <c r="C9" s="148"/>
      <c r="D9" s="32" t="s">
        <v>9</v>
      </c>
      <c r="E9" s="171"/>
      <c r="F9" s="71"/>
      <c r="G9" s="7"/>
      <c r="H9" s="33" t="s">
        <v>13</v>
      </c>
      <c r="I9" s="34"/>
      <c r="J9" s="2"/>
      <c r="K9" s="24"/>
      <c r="L9" s="1"/>
    </row>
    <row r="10" spans="1:16" ht="45" x14ac:dyDescent="0.2">
      <c r="A10" s="168"/>
      <c r="B10" s="163"/>
      <c r="C10" s="148"/>
      <c r="D10" s="32" t="s">
        <v>10</v>
      </c>
      <c r="E10" s="171"/>
      <c r="F10" s="2" t="s">
        <v>648</v>
      </c>
      <c r="G10" s="7" t="s">
        <v>1070</v>
      </c>
      <c r="H10" s="35" t="s">
        <v>14</v>
      </c>
      <c r="I10" s="34">
        <v>1</v>
      </c>
      <c r="J10" s="2" t="s">
        <v>1028</v>
      </c>
      <c r="K10" s="24" t="s">
        <v>629</v>
      </c>
      <c r="L10" s="1"/>
    </row>
    <row r="11" spans="1:16" ht="28.5" customHeight="1" thickBot="1" x14ac:dyDescent="0.25">
      <c r="A11" s="168"/>
      <c r="B11" s="164"/>
      <c r="C11" s="149"/>
      <c r="D11" s="36" t="s">
        <v>11</v>
      </c>
      <c r="E11" s="37">
        <v>1</v>
      </c>
      <c r="F11" s="4" t="s">
        <v>900</v>
      </c>
      <c r="G11" s="8" t="s">
        <v>657</v>
      </c>
      <c r="H11" s="17" t="s">
        <v>3</v>
      </c>
      <c r="I11" s="37"/>
      <c r="J11" s="69"/>
      <c r="K11" s="25"/>
      <c r="L11" s="1"/>
      <c r="P11" s="58"/>
    </row>
    <row r="12" spans="1:16" ht="112.5" x14ac:dyDescent="0.2">
      <c r="A12" s="168"/>
      <c r="B12" s="162">
        <v>3</v>
      </c>
      <c r="C12" s="147" t="s">
        <v>649</v>
      </c>
      <c r="D12" s="30" t="s">
        <v>8</v>
      </c>
      <c r="E12" s="170">
        <v>2</v>
      </c>
      <c r="F12" s="5" t="s">
        <v>650</v>
      </c>
      <c r="G12" s="9" t="s">
        <v>651</v>
      </c>
      <c r="H12" s="16" t="s">
        <v>12</v>
      </c>
      <c r="I12" s="31">
        <v>1</v>
      </c>
      <c r="J12" s="5" t="s">
        <v>1029</v>
      </c>
      <c r="K12" s="23" t="s">
        <v>699</v>
      </c>
      <c r="L12" s="89">
        <f>E12+E15+I12+I13+I14+I15</f>
        <v>4</v>
      </c>
    </row>
    <row r="13" spans="1:16" ht="15" x14ac:dyDescent="0.2">
      <c r="A13" s="168"/>
      <c r="B13" s="163"/>
      <c r="C13" s="148"/>
      <c r="D13" s="32" t="s">
        <v>9</v>
      </c>
      <c r="E13" s="171"/>
      <c r="F13" s="71"/>
      <c r="G13" s="7"/>
      <c r="H13" s="33" t="s">
        <v>13</v>
      </c>
      <c r="I13" s="34"/>
      <c r="J13" s="2"/>
      <c r="K13" s="24"/>
      <c r="L13" s="1"/>
    </row>
    <row r="14" spans="1:16" ht="24.75" customHeight="1" x14ac:dyDescent="0.2">
      <c r="A14" s="168"/>
      <c r="B14" s="163"/>
      <c r="C14" s="148"/>
      <c r="D14" s="32" t="s">
        <v>10</v>
      </c>
      <c r="E14" s="171"/>
      <c r="F14" s="2" t="s">
        <v>652</v>
      </c>
      <c r="G14" s="7" t="s">
        <v>1071</v>
      </c>
      <c r="H14" s="35" t="s">
        <v>14</v>
      </c>
      <c r="I14" s="34"/>
      <c r="J14" s="67"/>
      <c r="K14" s="24"/>
      <c r="L14" s="1"/>
    </row>
    <row r="15" spans="1:16" ht="26.25" thickBot="1" x14ac:dyDescent="0.25">
      <c r="A15" s="168"/>
      <c r="B15" s="164"/>
      <c r="C15" s="149"/>
      <c r="D15" s="36" t="s">
        <v>11</v>
      </c>
      <c r="E15" s="37">
        <v>1</v>
      </c>
      <c r="F15" s="4" t="s">
        <v>658</v>
      </c>
      <c r="G15" s="8" t="s">
        <v>659</v>
      </c>
      <c r="H15" s="17" t="s">
        <v>3</v>
      </c>
      <c r="I15" s="37"/>
      <c r="J15" s="4"/>
      <c r="K15" s="25"/>
      <c r="L15" s="1"/>
    </row>
    <row r="16" spans="1:16" ht="121.5" customHeight="1" x14ac:dyDescent="0.2">
      <c r="A16" s="168"/>
      <c r="B16" s="162">
        <v>4</v>
      </c>
      <c r="C16" s="147" t="s">
        <v>653</v>
      </c>
      <c r="D16" s="30" t="s">
        <v>8</v>
      </c>
      <c r="E16" s="170">
        <v>1.5</v>
      </c>
      <c r="F16" s="5" t="s">
        <v>654</v>
      </c>
      <c r="G16" s="9" t="s">
        <v>651</v>
      </c>
      <c r="H16" s="16" t="s">
        <v>12</v>
      </c>
      <c r="I16" s="31"/>
      <c r="J16" s="5"/>
      <c r="K16" s="23"/>
      <c r="L16" s="89">
        <f>E16+E19+I16+I17+I18+I19</f>
        <v>3.5</v>
      </c>
    </row>
    <row r="17" spans="1:12" ht="15" x14ac:dyDescent="0.2">
      <c r="A17" s="168"/>
      <c r="B17" s="163"/>
      <c r="C17" s="148"/>
      <c r="D17" s="32" t="s">
        <v>9</v>
      </c>
      <c r="E17" s="171"/>
      <c r="F17" s="71"/>
      <c r="G17" s="7"/>
      <c r="H17" s="33" t="s">
        <v>13</v>
      </c>
      <c r="I17" s="102"/>
      <c r="J17" s="103"/>
      <c r="K17" s="104"/>
      <c r="L17" s="1"/>
    </row>
    <row r="18" spans="1:12" ht="22.5" x14ac:dyDescent="0.2">
      <c r="A18" s="168"/>
      <c r="B18" s="163"/>
      <c r="C18" s="148"/>
      <c r="D18" s="32" t="s">
        <v>10</v>
      </c>
      <c r="E18" s="171"/>
      <c r="F18" s="2" t="s">
        <v>655</v>
      </c>
      <c r="G18" s="7" t="s">
        <v>1070</v>
      </c>
      <c r="H18" s="35" t="s">
        <v>14</v>
      </c>
      <c r="I18" s="34"/>
      <c r="J18" s="2"/>
      <c r="K18" s="24"/>
      <c r="L18" s="1"/>
    </row>
    <row r="19" spans="1:12" ht="30.6" customHeight="1" thickBot="1" x14ac:dyDescent="0.25">
      <c r="A19" s="168"/>
      <c r="B19" s="164"/>
      <c r="C19" s="149"/>
      <c r="D19" s="36" t="s">
        <v>11</v>
      </c>
      <c r="E19" s="37">
        <v>1</v>
      </c>
      <c r="F19" s="4" t="s">
        <v>1027</v>
      </c>
      <c r="G19" s="8" t="s">
        <v>659</v>
      </c>
      <c r="H19" s="17" t="s">
        <v>3</v>
      </c>
      <c r="I19" s="37">
        <v>1</v>
      </c>
      <c r="J19" s="4" t="s">
        <v>663</v>
      </c>
      <c r="K19" s="25" t="s">
        <v>664</v>
      </c>
      <c r="L19" s="1"/>
    </row>
    <row r="20" spans="1:12" ht="25.5" x14ac:dyDescent="0.2">
      <c r="A20" s="168"/>
      <c r="B20" s="162">
        <v>5</v>
      </c>
      <c r="C20" s="134" t="s">
        <v>656</v>
      </c>
      <c r="D20" s="30" t="s">
        <v>8</v>
      </c>
      <c r="E20" s="170">
        <v>0.5</v>
      </c>
      <c r="F20" s="5" t="s">
        <v>222</v>
      </c>
      <c r="G20" s="9" t="s">
        <v>303</v>
      </c>
      <c r="H20" s="16" t="s">
        <v>12</v>
      </c>
      <c r="I20" s="31"/>
      <c r="J20" s="68"/>
      <c r="K20" s="23"/>
      <c r="L20" s="89">
        <f>E20+E23+I20+I21+I22+I23</f>
        <v>2.5</v>
      </c>
    </row>
    <row r="21" spans="1:12" ht="22.5" x14ac:dyDescent="0.2">
      <c r="A21" s="168"/>
      <c r="B21" s="163"/>
      <c r="C21" s="135"/>
      <c r="D21" s="32" t="s">
        <v>9</v>
      </c>
      <c r="E21" s="171"/>
      <c r="F21" s="2"/>
      <c r="G21" s="7"/>
      <c r="H21" s="33" t="s">
        <v>13</v>
      </c>
      <c r="I21" s="102">
        <v>1</v>
      </c>
      <c r="J21" s="103" t="s">
        <v>711</v>
      </c>
      <c r="K21" s="104" t="s">
        <v>122</v>
      </c>
      <c r="L21" s="1"/>
    </row>
    <row r="22" spans="1:12" x14ac:dyDescent="0.2">
      <c r="A22" s="168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69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663</v>
      </c>
      <c r="K23" s="25" t="s">
        <v>664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7.8</v>
      </c>
      <c r="H24" s="42" t="s">
        <v>38</v>
      </c>
      <c r="I24" s="18">
        <f>I4+I8+I12+I16+I20</f>
        <v>1.2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60" t="s">
        <v>1112</v>
      </c>
      <c r="B1" s="142"/>
      <c r="C1" s="142"/>
      <c r="D1" s="142"/>
      <c r="E1" s="142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2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K1-(E16+E17+I16+I17+I18+I19+I20)</f>
        <v>3</v>
      </c>
      <c r="L2" s="18">
        <f>SUM(L4:L15)</f>
        <v>8</v>
      </c>
    </row>
    <row r="3" spans="1:12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7" customHeight="1" x14ac:dyDescent="0.2">
      <c r="A4" s="172" t="s">
        <v>705</v>
      </c>
      <c r="B4" s="162">
        <v>1</v>
      </c>
      <c r="C4" s="147" t="s">
        <v>706</v>
      </c>
      <c r="D4" s="30" t="s">
        <v>8</v>
      </c>
      <c r="E4" s="170">
        <v>2</v>
      </c>
      <c r="F4" s="5" t="s">
        <v>708</v>
      </c>
      <c r="G4" s="9" t="s">
        <v>709</v>
      </c>
      <c r="H4" s="16" t="s">
        <v>39</v>
      </c>
      <c r="I4" s="31">
        <v>1</v>
      </c>
      <c r="J4" s="5" t="s">
        <v>1021</v>
      </c>
      <c r="K4" s="23" t="s">
        <v>710</v>
      </c>
      <c r="L4" s="89">
        <f>E4+E7+I4+I5+I6+I7</f>
        <v>4</v>
      </c>
    </row>
    <row r="5" spans="1:12" ht="15" x14ac:dyDescent="0.2">
      <c r="A5" s="168"/>
      <c r="B5" s="163"/>
      <c r="C5" s="148"/>
      <c r="D5" s="32" t="s">
        <v>9</v>
      </c>
      <c r="E5" s="171"/>
      <c r="F5" s="71"/>
      <c r="G5" s="7"/>
      <c r="H5" s="33" t="s">
        <v>13</v>
      </c>
      <c r="I5" s="105"/>
      <c r="J5" s="106"/>
      <c r="K5" s="107"/>
      <c r="L5" s="1"/>
    </row>
    <row r="6" spans="1:12" x14ac:dyDescent="0.2">
      <c r="A6" s="168"/>
      <c r="B6" s="163"/>
      <c r="C6" s="148"/>
      <c r="D6" s="32" t="s">
        <v>10</v>
      </c>
      <c r="E6" s="171"/>
      <c r="F6" s="67"/>
      <c r="G6" s="7"/>
      <c r="H6" s="35" t="s">
        <v>14</v>
      </c>
      <c r="I6" s="34"/>
      <c r="J6" s="67"/>
      <c r="K6" s="24"/>
      <c r="L6" s="1"/>
    </row>
    <row r="7" spans="1:12" ht="39" thickBot="1" x14ac:dyDescent="0.25">
      <c r="A7" s="168"/>
      <c r="B7" s="174"/>
      <c r="C7" s="161"/>
      <c r="D7" s="64" t="s">
        <v>11</v>
      </c>
      <c r="E7" s="65"/>
      <c r="F7" s="70"/>
      <c r="G7" s="21"/>
      <c r="H7" s="22" t="s">
        <v>3</v>
      </c>
      <c r="I7" s="65">
        <v>1</v>
      </c>
      <c r="J7" s="62" t="s">
        <v>680</v>
      </c>
      <c r="K7" s="44" t="s">
        <v>363</v>
      </c>
      <c r="L7" s="1"/>
    </row>
    <row r="8" spans="1:12" ht="33.75" x14ac:dyDescent="0.2">
      <c r="A8" s="168"/>
      <c r="B8" s="162">
        <v>2</v>
      </c>
      <c r="C8" s="147" t="s">
        <v>707</v>
      </c>
      <c r="D8" s="30" t="s">
        <v>8</v>
      </c>
      <c r="E8" s="170"/>
      <c r="F8" s="68"/>
      <c r="G8" s="9"/>
      <c r="H8" s="16" t="s">
        <v>39</v>
      </c>
      <c r="I8" s="116">
        <v>1</v>
      </c>
      <c r="J8" s="99" t="s">
        <v>941</v>
      </c>
      <c r="K8" s="117" t="s">
        <v>710</v>
      </c>
      <c r="L8" s="89">
        <f>E11+I8</f>
        <v>2</v>
      </c>
    </row>
    <row r="9" spans="1:12" ht="15" x14ac:dyDescent="0.2">
      <c r="A9" s="168"/>
      <c r="B9" s="163"/>
      <c r="C9" s="148"/>
      <c r="D9" s="32" t="s">
        <v>9</v>
      </c>
      <c r="E9" s="171"/>
      <c r="F9" s="71"/>
      <c r="G9" s="7"/>
      <c r="H9" s="33" t="s">
        <v>13</v>
      </c>
      <c r="I9" s="34"/>
      <c r="J9" s="2"/>
      <c r="K9" s="24"/>
      <c r="L9" s="1"/>
    </row>
    <row r="10" spans="1:12" x14ac:dyDescent="0.2">
      <c r="A10" s="168"/>
      <c r="B10" s="163"/>
      <c r="C10" s="148"/>
      <c r="D10" s="32" t="s">
        <v>10</v>
      </c>
      <c r="E10" s="171"/>
      <c r="F10" s="67"/>
      <c r="G10" s="7"/>
      <c r="H10" s="35" t="s">
        <v>14</v>
      </c>
      <c r="I10" s="34"/>
      <c r="J10" s="2"/>
      <c r="K10" s="24"/>
      <c r="L10" s="1"/>
    </row>
    <row r="11" spans="1:12" ht="29.25" customHeight="1" thickBot="1" x14ac:dyDescent="0.25">
      <c r="A11" s="168"/>
      <c r="B11" s="164"/>
      <c r="C11" s="149"/>
      <c r="D11" s="36" t="s">
        <v>11</v>
      </c>
      <c r="E11" s="37">
        <v>1</v>
      </c>
      <c r="F11" s="4" t="s">
        <v>1030</v>
      </c>
      <c r="G11" s="8" t="s">
        <v>660</v>
      </c>
      <c r="H11" s="17" t="s">
        <v>3</v>
      </c>
      <c r="I11" s="4"/>
      <c r="J11" s="69"/>
      <c r="K11" s="25"/>
      <c r="L11" s="1"/>
    </row>
    <row r="12" spans="1:12" ht="30.75" customHeight="1" x14ac:dyDescent="0.2">
      <c r="A12" s="168"/>
      <c r="B12" s="173">
        <v>3</v>
      </c>
      <c r="C12" s="175" t="s">
        <v>707</v>
      </c>
      <c r="D12" s="39" t="s">
        <v>8</v>
      </c>
      <c r="E12" s="152"/>
      <c r="F12" s="3"/>
      <c r="G12" s="28"/>
      <c r="H12" s="29" t="s">
        <v>39</v>
      </c>
      <c r="I12" s="59"/>
      <c r="J12" s="3"/>
      <c r="K12" s="27"/>
      <c r="L12" s="89">
        <f>E15+I13</f>
        <v>2</v>
      </c>
    </row>
    <row r="13" spans="1:12" ht="22.5" x14ac:dyDescent="0.2">
      <c r="A13" s="168"/>
      <c r="B13" s="163"/>
      <c r="C13" s="135"/>
      <c r="D13" s="32" t="s">
        <v>9</v>
      </c>
      <c r="E13" s="171"/>
      <c r="F13" s="2"/>
      <c r="G13" s="7"/>
      <c r="H13" s="33" t="s">
        <v>13</v>
      </c>
      <c r="I13" s="34">
        <v>1</v>
      </c>
      <c r="J13" s="103" t="s">
        <v>711</v>
      </c>
      <c r="K13" s="104" t="s">
        <v>122</v>
      </c>
      <c r="L13" s="1"/>
    </row>
    <row r="14" spans="1:12" ht="14.25" customHeight="1" x14ac:dyDescent="0.2">
      <c r="A14" s="168"/>
      <c r="B14" s="163"/>
      <c r="C14" s="135"/>
      <c r="D14" s="32" t="s">
        <v>10</v>
      </c>
      <c r="E14" s="171"/>
      <c r="F14" s="90"/>
      <c r="G14" s="7"/>
      <c r="H14" s="35" t="s">
        <v>14</v>
      </c>
      <c r="I14" s="34"/>
      <c r="J14" s="2"/>
      <c r="K14" s="24"/>
      <c r="L14" s="1"/>
    </row>
    <row r="15" spans="1:12" ht="26.25" thickBot="1" x14ac:dyDescent="0.25">
      <c r="A15" s="169"/>
      <c r="B15" s="164"/>
      <c r="C15" s="136"/>
      <c r="D15" s="36" t="s">
        <v>11</v>
      </c>
      <c r="E15" s="37">
        <v>1</v>
      </c>
      <c r="F15" s="4" t="s">
        <v>930</v>
      </c>
      <c r="G15" s="8" t="s">
        <v>676</v>
      </c>
      <c r="H15" s="17" t="s">
        <v>3</v>
      </c>
      <c r="I15" s="4"/>
      <c r="J15" s="4"/>
      <c r="K15" s="25"/>
      <c r="L15" s="1"/>
    </row>
    <row r="16" spans="1:12" x14ac:dyDescent="0.2">
      <c r="A16" s="40"/>
      <c r="B16" s="40"/>
      <c r="C16" s="40"/>
      <c r="D16" s="41" t="s">
        <v>19</v>
      </c>
      <c r="E16" s="18">
        <f>E4+E8+E12</f>
        <v>2</v>
      </c>
      <c r="H16" s="42" t="s">
        <v>38</v>
      </c>
      <c r="I16" s="18">
        <f>I4+I8+I12</f>
        <v>2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3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9</v>
      </c>
    </row>
    <row r="23" spans="1:9" x14ac:dyDescent="0.2">
      <c r="C23" s="1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76" t="s">
        <v>1113</v>
      </c>
      <c r="B1" s="177"/>
      <c r="C1" s="177"/>
      <c r="D1" s="177"/>
      <c r="E1" s="177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6" ht="13.5" customHeight="1" x14ac:dyDescent="0.2">
      <c r="A2" s="178"/>
      <c r="B2" s="178"/>
      <c r="C2" s="178"/>
      <c r="D2" s="178"/>
      <c r="E2" s="178"/>
      <c r="F2" s="13"/>
      <c r="G2" s="51"/>
      <c r="J2" s="13" t="s">
        <v>26</v>
      </c>
      <c r="K2" s="52">
        <f>12-(E16+E17+I16+I17+I18+I19+I20)</f>
        <v>0</v>
      </c>
      <c r="L2" s="18">
        <f>SUM(L4:L15)</f>
        <v>11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144"/>
      <c r="B4" s="162">
        <v>1</v>
      </c>
      <c r="C4" s="147" t="s">
        <v>903</v>
      </c>
      <c r="D4" s="30" t="s">
        <v>8</v>
      </c>
      <c r="E4" s="170">
        <v>2</v>
      </c>
      <c r="F4" s="5" t="s">
        <v>1022</v>
      </c>
      <c r="G4" s="9" t="s">
        <v>926</v>
      </c>
      <c r="H4" s="16" t="s">
        <v>12</v>
      </c>
      <c r="I4" s="31"/>
      <c r="J4" s="5"/>
      <c r="K4" s="23"/>
      <c r="L4" s="89">
        <f>E4+E7+I4+I5+I6+I7</f>
        <v>3</v>
      </c>
    </row>
    <row r="5" spans="1:16" ht="13.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123"/>
      <c r="J5" s="124"/>
      <c r="K5" s="125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5"/>
      <c r="B7" s="174"/>
      <c r="C7" s="161"/>
      <c r="D7" s="64" t="s">
        <v>11</v>
      </c>
      <c r="E7" s="37">
        <v>1</v>
      </c>
      <c r="F7" s="4" t="s">
        <v>937</v>
      </c>
      <c r="G7" s="8" t="s">
        <v>145</v>
      </c>
      <c r="H7" s="22" t="s">
        <v>3</v>
      </c>
      <c r="I7" s="37"/>
      <c r="J7" s="4"/>
      <c r="K7" s="25"/>
      <c r="L7" s="1"/>
    </row>
    <row r="8" spans="1:16" ht="39" customHeight="1" x14ac:dyDescent="0.2">
      <c r="A8" s="145"/>
      <c r="B8" s="162">
        <v>2</v>
      </c>
      <c r="C8" s="147" t="s">
        <v>918</v>
      </c>
      <c r="D8" s="30" t="s">
        <v>8</v>
      </c>
      <c r="E8" s="170">
        <v>2</v>
      </c>
      <c r="F8" s="5" t="s">
        <v>1024</v>
      </c>
      <c r="G8" s="9" t="s">
        <v>926</v>
      </c>
      <c r="H8" s="16" t="s">
        <v>12</v>
      </c>
      <c r="I8" s="31"/>
      <c r="J8" s="5"/>
      <c r="K8" s="23"/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65">
        <v>1</v>
      </c>
      <c r="F11" s="4" t="s">
        <v>1114</v>
      </c>
      <c r="G11" s="8" t="s">
        <v>145</v>
      </c>
      <c r="H11" s="17" t="s">
        <v>3</v>
      </c>
      <c r="I11" s="118">
        <v>1</v>
      </c>
      <c r="J11" s="114" t="s">
        <v>1060</v>
      </c>
      <c r="K11" s="115" t="s">
        <v>713</v>
      </c>
      <c r="L11" s="1"/>
      <c r="P11" s="58"/>
    </row>
    <row r="12" spans="1:16" ht="35.25" customHeight="1" x14ac:dyDescent="0.2">
      <c r="A12" s="145"/>
      <c r="B12" s="162">
        <v>3</v>
      </c>
      <c r="C12" s="147" t="s">
        <v>918</v>
      </c>
      <c r="D12" s="30" t="s">
        <v>8</v>
      </c>
      <c r="E12" s="170">
        <v>2</v>
      </c>
      <c r="F12" s="5" t="s">
        <v>1024</v>
      </c>
      <c r="G12" s="9" t="s">
        <v>926</v>
      </c>
      <c r="H12" s="16" t="s">
        <v>12</v>
      </c>
      <c r="I12" s="31"/>
      <c r="J12" s="5"/>
      <c r="K12" s="23"/>
      <c r="L12" s="89">
        <f>E12+E15+I12+I13+I14+I15</f>
        <v>4</v>
      </c>
    </row>
    <row r="13" spans="1:16" ht="25.5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102">
        <v>1</v>
      </c>
      <c r="J13" s="103" t="s">
        <v>661</v>
      </c>
      <c r="K13" s="104" t="s">
        <v>122</v>
      </c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39" thickBot="1" x14ac:dyDescent="0.25">
      <c r="A15" s="146"/>
      <c r="B15" s="164"/>
      <c r="C15" s="149"/>
      <c r="D15" s="36" t="s">
        <v>11</v>
      </c>
      <c r="E15" s="37"/>
      <c r="F15" s="4"/>
      <c r="G15" s="8"/>
      <c r="H15" s="17" t="s">
        <v>3</v>
      </c>
      <c r="I15" s="37">
        <v>1</v>
      </c>
      <c r="J15" s="4" t="s">
        <v>681</v>
      </c>
      <c r="K15" s="25" t="s">
        <v>682</v>
      </c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6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4:A15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1115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9.5" customHeight="1" x14ac:dyDescent="0.2">
      <c r="A4" s="144" t="s">
        <v>665</v>
      </c>
      <c r="B4" s="162">
        <v>1</v>
      </c>
      <c r="C4" s="147" t="s">
        <v>666</v>
      </c>
      <c r="D4" s="30" t="s">
        <v>8</v>
      </c>
      <c r="E4" s="170">
        <v>2</v>
      </c>
      <c r="F4" s="5" t="s">
        <v>667</v>
      </c>
      <c r="G4" s="9" t="s">
        <v>668</v>
      </c>
      <c r="H4" s="16" t="s">
        <v>39</v>
      </c>
      <c r="I4" s="31"/>
      <c r="J4" s="5"/>
      <c r="K4" s="23"/>
      <c r="L4" s="89">
        <f>E4+E7+I4+I5+I6+I7</f>
        <v>4</v>
      </c>
    </row>
    <row r="5" spans="1:16" ht="16.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ht="24" customHeight="1" x14ac:dyDescent="0.2">
      <c r="A6" s="145"/>
      <c r="B6" s="163"/>
      <c r="C6" s="148"/>
      <c r="D6" s="32" t="s">
        <v>10</v>
      </c>
      <c r="E6" s="171"/>
      <c r="F6" s="2" t="s">
        <v>669</v>
      </c>
      <c r="G6" s="7" t="s">
        <v>670</v>
      </c>
      <c r="H6" s="35" t="s">
        <v>14</v>
      </c>
      <c r="I6" s="34"/>
      <c r="J6" s="2"/>
      <c r="K6" s="24"/>
      <c r="L6" s="1"/>
      <c r="O6" s="58"/>
    </row>
    <row r="7" spans="1:16" ht="42" customHeight="1" thickBot="1" x14ac:dyDescent="0.25">
      <c r="A7" s="145"/>
      <c r="B7" s="174"/>
      <c r="C7" s="161"/>
      <c r="D7" s="64" t="s">
        <v>11</v>
      </c>
      <c r="E7" s="37">
        <v>1</v>
      </c>
      <c r="F7" s="62" t="s">
        <v>940</v>
      </c>
      <c r="G7" s="21" t="s">
        <v>302</v>
      </c>
      <c r="H7" s="22" t="s">
        <v>3</v>
      </c>
      <c r="I7" s="37">
        <v>1</v>
      </c>
      <c r="J7" s="4" t="s">
        <v>683</v>
      </c>
      <c r="K7" s="25" t="s">
        <v>684</v>
      </c>
      <c r="L7" s="1"/>
    </row>
    <row r="8" spans="1:16" ht="84" customHeight="1" x14ac:dyDescent="0.2">
      <c r="A8" s="145"/>
      <c r="B8" s="162">
        <v>2</v>
      </c>
      <c r="C8" s="147" t="s">
        <v>671</v>
      </c>
      <c r="D8" s="30" t="s">
        <v>8</v>
      </c>
      <c r="E8" s="170">
        <v>2</v>
      </c>
      <c r="F8" s="5" t="s">
        <v>865</v>
      </c>
      <c r="G8" s="9" t="s">
        <v>672</v>
      </c>
      <c r="H8" s="16" t="s">
        <v>39</v>
      </c>
      <c r="I8" s="31"/>
      <c r="J8" s="5"/>
      <c r="K8" s="23"/>
      <c r="L8" s="89">
        <f>E8+E11+I8+I10+I9+I11</f>
        <v>4</v>
      </c>
    </row>
    <row r="9" spans="1:16" ht="14.25" customHeight="1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45" x14ac:dyDescent="0.2">
      <c r="A10" s="145"/>
      <c r="B10" s="163"/>
      <c r="C10" s="148"/>
      <c r="D10" s="32" t="s">
        <v>10</v>
      </c>
      <c r="E10" s="171"/>
      <c r="F10" s="2" t="s">
        <v>673</v>
      </c>
      <c r="G10" s="7" t="s">
        <v>1072</v>
      </c>
      <c r="H10" s="35" t="s">
        <v>14</v>
      </c>
      <c r="I10" s="34">
        <v>1</v>
      </c>
      <c r="J10" s="2" t="s">
        <v>939</v>
      </c>
      <c r="K10" s="24" t="s">
        <v>678</v>
      </c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901</v>
      </c>
      <c r="G11" s="8" t="s">
        <v>302</v>
      </c>
      <c r="H11" s="17" t="s">
        <v>3</v>
      </c>
      <c r="I11" s="37"/>
      <c r="J11" s="4"/>
      <c r="K11" s="25"/>
      <c r="L11" s="1"/>
      <c r="P11" s="58"/>
    </row>
    <row r="12" spans="1:16" ht="69" customHeight="1" x14ac:dyDescent="0.2">
      <c r="A12" s="145"/>
      <c r="B12" s="173">
        <v>3</v>
      </c>
      <c r="C12" s="156" t="s">
        <v>674</v>
      </c>
      <c r="D12" s="39" t="s">
        <v>8</v>
      </c>
      <c r="E12" s="152">
        <v>1.5</v>
      </c>
      <c r="F12" s="3" t="s">
        <v>675</v>
      </c>
      <c r="G12" s="28" t="s">
        <v>672</v>
      </c>
      <c r="H12" s="29" t="s">
        <v>39</v>
      </c>
      <c r="I12" s="59"/>
      <c r="J12" s="3"/>
      <c r="K12" s="27"/>
      <c r="L12" s="89">
        <f>E12+E15+I12+I13+I14+I15</f>
        <v>2.5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74"/>
      <c r="C15" s="161"/>
      <c r="D15" s="64" t="s">
        <v>11</v>
      </c>
      <c r="E15" s="37">
        <v>1</v>
      </c>
      <c r="F15" s="4" t="s">
        <v>1031</v>
      </c>
      <c r="G15" s="8" t="s">
        <v>145</v>
      </c>
      <c r="H15" s="22" t="s">
        <v>3</v>
      </c>
      <c r="I15" s="62"/>
      <c r="J15" s="62"/>
      <c r="K15" s="44"/>
      <c r="L15" s="1"/>
    </row>
    <row r="16" spans="1:16" ht="25.5" x14ac:dyDescent="0.2">
      <c r="A16" s="145"/>
      <c r="B16" s="162">
        <v>4</v>
      </c>
      <c r="C16" s="147" t="s">
        <v>677</v>
      </c>
      <c r="D16" s="30" t="s">
        <v>8</v>
      </c>
      <c r="E16" s="170">
        <v>0.5</v>
      </c>
      <c r="F16" s="5" t="s">
        <v>222</v>
      </c>
      <c r="G16" s="9" t="s">
        <v>303</v>
      </c>
      <c r="H16" s="16" t="s">
        <v>39</v>
      </c>
      <c r="I16" s="31">
        <v>1</v>
      </c>
      <c r="J16" s="5" t="s">
        <v>938</v>
      </c>
      <c r="K16" s="23" t="s">
        <v>340</v>
      </c>
      <c r="L16" s="89">
        <f>E16+E19+I16+I17+I18+I19</f>
        <v>3.5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45"/>
      <c r="B19" s="164"/>
      <c r="C19" s="149"/>
      <c r="D19" s="36" t="s">
        <v>11</v>
      </c>
      <c r="E19" s="37">
        <v>1</v>
      </c>
      <c r="F19" s="4" t="s">
        <v>902</v>
      </c>
      <c r="G19" s="8" t="s">
        <v>145</v>
      </c>
      <c r="H19" s="17" t="s">
        <v>3</v>
      </c>
      <c r="I19" s="65">
        <v>1</v>
      </c>
      <c r="J19" s="62" t="s">
        <v>701</v>
      </c>
      <c r="K19" s="44" t="s">
        <v>702</v>
      </c>
      <c r="L19" s="1"/>
    </row>
    <row r="20" spans="1:12" ht="25.5" x14ac:dyDescent="0.2">
      <c r="A20" s="145"/>
      <c r="B20" s="162">
        <v>5</v>
      </c>
      <c r="C20" s="134" t="s">
        <v>696</v>
      </c>
      <c r="D20" s="30" t="s">
        <v>8</v>
      </c>
      <c r="E20" s="170"/>
      <c r="F20" s="5"/>
      <c r="G20" s="9"/>
      <c r="H20" s="16" t="s">
        <v>39</v>
      </c>
      <c r="I20" s="31"/>
      <c r="J20" s="5"/>
      <c r="K20" s="23"/>
      <c r="L20" s="89">
        <f>E20+E23+I20+I21+I22+I23</f>
        <v>2</v>
      </c>
    </row>
    <row r="21" spans="1:12" ht="25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679</v>
      </c>
      <c r="K21" s="24" t="s">
        <v>122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64"/>
      <c r="C23" s="136"/>
      <c r="D23" s="36" t="s">
        <v>11</v>
      </c>
      <c r="E23" s="37"/>
      <c r="F23" s="109"/>
      <c r="G23" s="8"/>
      <c r="H23" s="17" t="s">
        <v>3</v>
      </c>
      <c r="I23" s="37">
        <v>1</v>
      </c>
      <c r="J23" s="4" t="s">
        <v>701</v>
      </c>
      <c r="K23" s="25" t="s">
        <v>702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J26" s="20"/>
      <c r="K26" s="122"/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  <c r="J27" s="20"/>
      <c r="K27" s="122"/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1116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44" t="s">
        <v>685</v>
      </c>
      <c r="B4" s="162">
        <v>1</v>
      </c>
      <c r="C4" s="147" t="s">
        <v>686</v>
      </c>
      <c r="D4" s="30" t="s">
        <v>8</v>
      </c>
      <c r="E4" s="170">
        <v>2</v>
      </c>
      <c r="F4" s="5" t="s">
        <v>687</v>
      </c>
      <c r="G4" s="9" t="s">
        <v>1073</v>
      </c>
      <c r="H4" s="16" t="s">
        <v>12</v>
      </c>
      <c r="I4" s="31"/>
      <c r="J4" s="5"/>
      <c r="K4" s="23"/>
      <c r="L4" s="89">
        <f>E4+E7+I4+I5+I6+I7</f>
        <v>4</v>
      </c>
    </row>
    <row r="5" spans="1:16" ht="14.25" customHeight="1" x14ac:dyDescent="0.2">
      <c r="A5" s="145"/>
      <c r="B5" s="163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5"/>
      <c r="B7" s="174"/>
      <c r="C7" s="161"/>
      <c r="D7" s="64" t="s">
        <v>11</v>
      </c>
      <c r="E7" s="126">
        <v>1</v>
      </c>
      <c r="F7" s="127" t="s">
        <v>1023</v>
      </c>
      <c r="G7" s="128" t="s">
        <v>533</v>
      </c>
      <c r="H7" s="22" t="s">
        <v>3</v>
      </c>
      <c r="I7" s="65">
        <v>1</v>
      </c>
      <c r="J7" s="62" t="s">
        <v>701</v>
      </c>
      <c r="K7" s="44" t="s">
        <v>702</v>
      </c>
      <c r="L7" s="1"/>
    </row>
    <row r="8" spans="1:16" ht="120.75" customHeight="1" x14ac:dyDescent="0.2">
      <c r="A8" s="145"/>
      <c r="B8" s="162">
        <v>2</v>
      </c>
      <c r="C8" s="147" t="s">
        <v>688</v>
      </c>
      <c r="D8" s="30" t="s">
        <v>8</v>
      </c>
      <c r="E8" s="170">
        <v>2</v>
      </c>
      <c r="F8" s="5" t="s">
        <v>689</v>
      </c>
      <c r="G8" s="9" t="s">
        <v>690</v>
      </c>
      <c r="H8" s="16" t="s">
        <v>12</v>
      </c>
      <c r="I8" s="116"/>
      <c r="J8" s="99"/>
      <c r="K8" s="117"/>
      <c r="L8" s="89">
        <f>E8+E11+I8+I10+I9+I11</f>
        <v>3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5"/>
      <c r="B10" s="163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126">
        <v>1</v>
      </c>
      <c r="F11" s="127" t="s">
        <v>904</v>
      </c>
      <c r="G11" s="128" t="s">
        <v>533</v>
      </c>
      <c r="H11" s="17" t="s">
        <v>3</v>
      </c>
      <c r="I11" s="37"/>
      <c r="J11" s="4"/>
      <c r="K11" s="25"/>
      <c r="L11" s="1"/>
      <c r="P11" s="58"/>
    </row>
    <row r="12" spans="1:16" ht="135.75" customHeight="1" x14ac:dyDescent="0.2">
      <c r="A12" s="145"/>
      <c r="B12" s="162">
        <v>3</v>
      </c>
      <c r="C12" s="147" t="s">
        <v>691</v>
      </c>
      <c r="D12" s="30" t="s">
        <v>8</v>
      </c>
      <c r="E12" s="170">
        <v>2</v>
      </c>
      <c r="F12" s="5" t="s">
        <v>692</v>
      </c>
      <c r="G12" s="9" t="s">
        <v>1074</v>
      </c>
      <c r="H12" s="16" t="s">
        <v>12</v>
      </c>
      <c r="I12" s="31"/>
      <c r="J12" s="5"/>
      <c r="K12" s="23"/>
      <c r="L12" s="89">
        <f>E12+E15+I12+I13+I14+I15</f>
        <v>3</v>
      </c>
    </row>
    <row r="13" spans="1:16" x14ac:dyDescent="0.2">
      <c r="A13" s="145"/>
      <c r="B13" s="163"/>
      <c r="C13" s="148"/>
      <c r="D13" s="32" t="s">
        <v>9</v>
      </c>
      <c r="E13" s="171"/>
      <c r="F13" s="79"/>
      <c r="G13" s="7"/>
      <c r="H13" s="33" t="s">
        <v>13</v>
      </c>
      <c r="I13" s="102"/>
      <c r="J13" s="106"/>
      <c r="K13" s="10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64"/>
      <c r="C15" s="149"/>
      <c r="D15" s="36" t="s">
        <v>11</v>
      </c>
      <c r="E15" s="126">
        <v>1</v>
      </c>
      <c r="F15" s="127" t="s">
        <v>904</v>
      </c>
      <c r="G15" s="128" t="s">
        <v>533</v>
      </c>
      <c r="H15" s="17" t="s">
        <v>3</v>
      </c>
      <c r="I15" s="4"/>
      <c r="J15" s="4"/>
      <c r="K15" s="25"/>
      <c r="L15" s="1"/>
    </row>
    <row r="16" spans="1:16" ht="132" customHeight="1" x14ac:dyDescent="0.2">
      <c r="A16" s="145"/>
      <c r="B16" s="162">
        <v>4</v>
      </c>
      <c r="C16" s="147" t="s">
        <v>693</v>
      </c>
      <c r="D16" s="30" t="s">
        <v>8</v>
      </c>
      <c r="E16" s="170">
        <v>1.5</v>
      </c>
      <c r="F16" s="5" t="s">
        <v>694</v>
      </c>
      <c r="G16" s="9" t="s">
        <v>695</v>
      </c>
      <c r="H16" s="16" t="s">
        <v>12</v>
      </c>
      <c r="I16" s="31"/>
      <c r="J16" s="5"/>
      <c r="K16" s="23"/>
      <c r="L16" s="89">
        <f>E16+E19+I16+I17+I18+I19</f>
        <v>2.5</v>
      </c>
    </row>
    <row r="17" spans="1:12" x14ac:dyDescent="0.2">
      <c r="A17" s="145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ht="27.6" customHeight="1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32.450000000000003" customHeight="1" thickBot="1" x14ac:dyDescent="0.25">
      <c r="A19" s="145"/>
      <c r="B19" s="174"/>
      <c r="C19" s="161"/>
      <c r="D19" s="64" t="s">
        <v>11</v>
      </c>
      <c r="E19" s="65"/>
      <c r="F19" s="62"/>
      <c r="G19" s="21"/>
      <c r="H19" s="22" t="s">
        <v>3</v>
      </c>
      <c r="I19" s="65">
        <v>1</v>
      </c>
      <c r="J19" s="62" t="s">
        <v>703</v>
      </c>
      <c r="K19" s="44" t="s">
        <v>704</v>
      </c>
      <c r="L19" s="1"/>
    </row>
    <row r="20" spans="1:12" ht="25.5" x14ac:dyDescent="0.2">
      <c r="A20" s="145"/>
      <c r="B20" s="162">
        <v>5</v>
      </c>
      <c r="C20" s="134" t="s">
        <v>697</v>
      </c>
      <c r="D20" s="30" t="s">
        <v>8</v>
      </c>
      <c r="E20" s="170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9">
        <f>E20+E23+I20+I21+I22+I23</f>
        <v>3.5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102">
        <v>1</v>
      </c>
      <c r="J21" s="103" t="s">
        <v>1054</v>
      </c>
      <c r="K21" s="104" t="s">
        <v>700</v>
      </c>
      <c r="L21" s="1"/>
    </row>
    <row r="22" spans="1:12" ht="54.75" customHeight="1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>
        <v>1</v>
      </c>
      <c r="J22" s="2" t="s">
        <v>1032</v>
      </c>
      <c r="K22" s="24" t="s">
        <v>698</v>
      </c>
      <c r="L22" s="1"/>
    </row>
    <row r="23" spans="1:12" ht="26.2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703</v>
      </c>
      <c r="K23" s="25" t="s">
        <v>704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  <c r="J27" s="20"/>
      <c r="K27" s="122"/>
    </row>
    <row r="28" spans="1:12" x14ac:dyDescent="0.2">
      <c r="H28" s="41" t="s">
        <v>18</v>
      </c>
      <c r="I28" s="18">
        <v>2</v>
      </c>
      <c r="J28" s="129"/>
      <c r="K28" s="122"/>
    </row>
    <row r="29" spans="1:12" x14ac:dyDescent="0.2">
      <c r="J29" s="129"/>
      <c r="K29" s="122"/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4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1117</v>
      </c>
      <c r="B1" s="142"/>
      <c r="C1" s="142"/>
      <c r="D1" s="142"/>
      <c r="E1" s="142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K1-(E20+E21+I20+I21+I22+I23+I24)</f>
        <v>4</v>
      </c>
      <c r="L2" s="18">
        <f>SUM(L4:L19)</f>
        <v>10</v>
      </c>
    </row>
    <row r="3" spans="1:16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72" t="s">
        <v>714</v>
      </c>
      <c r="B4" s="162">
        <v>1</v>
      </c>
      <c r="C4" s="147" t="s">
        <v>801</v>
      </c>
      <c r="D4" s="30" t="s">
        <v>8</v>
      </c>
      <c r="E4" s="170">
        <v>2</v>
      </c>
      <c r="F4" s="5" t="s">
        <v>715</v>
      </c>
      <c r="G4" s="9" t="s">
        <v>716</v>
      </c>
      <c r="H4" s="16" t="s">
        <v>12</v>
      </c>
      <c r="I4" s="31"/>
      <c r="J4" s="5"/>
      <c r="K4" s="23"/>
      <c r="L4" s="89">
        <f>E4+E7+I4+I5+I6+I7</f>
        <v>4</v>
      </c>
    </row>
    <row r="5" spans="1:16" ht="15" customHeight="1" x14ac:dyDescent="0.2">
      <c r="A5" s="168"/>
      <c r="B5" s="163"/>
      <c r="C5" s="148"/>
      <c r="D5" s="32" t="s">
        <v>9</v>
      </c>
      <c r="E5" s="171"/>
      <c r="F5" s="90" t="s">
        <v>1033</v>
      </c>
      <c r="G5" s="7" t="s">
        <v>263</v>
      </c>
      <c r="H5" s="33" t="s">
        <v>13</v>
      </c>
      <c r="I5" s="34"/>
      <c r="J5" s="2"/>
      <c r="K5" s="24"/>
      <c r="L5" s="1"/>
    </row>
    <row r="6" spans="1:16" x14ac:dyDescent="0.2">
      <c r="A6" s="168"/>
      <c r="B6" s="163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81" customHeight="1" thickBot="1" x14ac:dyDescent="0.25">
      <c r="A7" s="168"/>
      <c r="B7" s="174"/>
      <c r="C7" s="161"/>
      <c r="D7" s="64" t="s">
        <v>11</v>
      </c>
      <c r="E7" s="65">
        <v>1</v>
      </c>
      <c r="F7" s="62" t="s">
        <v>1034</v>
      </c>
      <c r="G7" s="21" t="s">
        <v>717</v>
      </c>
      <c r="H7" s="22" t="s">
        <v>3</v>
      </c>
      <c r="I7" s="65">
        <v>1</v>
      </c>
      <c r="J7" s="62" t="s">
        <v>719</v>
      </c>
      <c r="K7" s="44" t="s">
        <v>720</v>
      </c>
      <c r="L7" s="1"/>
    </row>
    <row r="8" spans="1:16" ht="28.15" customHeight="1" x14ac:dyDescent="0.2">
      <c r="A8" s="168"/>
      <c r="B8" s="162">
        <v>2</v>
      </c>
      <c r="C8" s="147" t="s">
        <v>802</v>
      </c>
      <c r="D8" s="30" t="s">
        <v>8</v>
      </c>
      <c r="E8" s="170"/>
      <c r="F8" s="78"/>
      <c r="G8" s="9"/>
      <c r="H8" s="16" t="s">
        <v>12</v>
      </c>
      <c r="I8" s="31"/>
      <c r="J8" s="5"/>
      <c r="K8" s="23"/>
      <c r="L8" s="89">
        <f>E8+E11+I8+I10+I9+I11</f>
        <v>2</v>
      </c>
    </row>
    <row r="9" spans="1:16" x14ac:dyDescent="0.2">
      <c r="A9" s="168"/>
      <c r="B9" s="163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30" customHeight="1" x14ac:dyDescent="0.2">
      <c r="A10" s="168"/>
      <c r="B10" s="163"/>
      <c r="C10" s="148"/>
      <c r="D10" s="32" t="s">
        <v>10</v>
      </c>
      <c r="E10" s="171"/>
      <c r="F10" s="2"/>
      <c r="G10" s="7"/>
      <c r="H10" s="35" t="s">
        <v>14</v>
      </c>
      <c r="I10" s="34">
        <v>1</v>
      </c>
      <c r="J10" s="2" t="s">
        <v>1035</v>
      </c>
      <c r="K10" s="24" t="s">
        <v>718</v>
      </c>
      <c r="L10" s="1"/>
    </row>
    <row r="11" spans="1:16" ht="26.25" customHeight="1" thickBot="1" x14ac:dyDescent="0.25">
      <c r="A11" s="168"/>
      <c r="B11" s="174"/>
      <c r="C11" s="161"/>
      <c r="D11" s="64" t="s">
        <v>11</v>
      </c>
      <c r="E11" s="65">
        <v>1</v>
      </c>
      <c r="F11" s="62" t="s">
        <v>905</v>
      </c>
      <c r="G11" s="21" t="s">
        <v>717</v>
      </c>
      <c r="H11" s="22" t="s">
        <v>3</v>
      </c>
      <c r="I11" s="65"/>
      <c r="J11" s="62"/>
      <c r="K11" s="44"/>
      <c r="L11" s="1"/>
      <c r="P11" s="58"/>
    </row>
    <row r="12" spans="1:16" ht="26.25" customHeight="1" x14ac:dyDescent="0.2">
      <c r="A12" s="168"/>
      <c r="B12" s="162">
        <v>3</v>
      </c>
      <c r="C12" s="147" t="s">
        <v>802</v>
      </c>
      <c r="D12" s="30" t="s">
        <v>8</v>
      </c>
      <c r="E12" s="139"/>
      <c r="F12" s="5"/>
      <c r="G12" s="9"/>
      <c r="H12" s="16" t="s">
        <v>12</v>
      </c>
      <c r="I12" s="31"/>
      <c r="J12" s="5"/>
      <c r="K12" s="23"/>
      <c r="L12" s="89">
        <f>E12+E15+I12+I13+I14+I15</f>
        <v>2</v>
      </c>
      <c r="P12" s="58"/>
    </row>
    <row r="13" spans="1:16" ht="26.25" customHeight="1" x14ac:dyDescent="0.2">
      <c r="A13" s="168"/>
      <c r="B13" s="163"/>
      <c r="C13" s="148"/>
      <c r="D13" s="32" t="s">
        <v>9</v>
      </c>
      <c r="E13" s="140"/>
      <c r="F13" s="2"/>
      <c r="G13" s="7"/>
      <c r="H13" s="33" t="s">
        <v>13</v>
      </c>
      <c r="I13" s="34"/>
      <c r="J13" s="2"/>
      <c r="K13" s="24"/>
      <c r="L13" s="1"/>
      <c r="P13" s="58"/>
    </row>
    <row r="14" spans="1:16" ht="26.25" customHeight="1" x14ac:dyDescent="0.2">
      <c r="A14" s="168"/>
      <c r="B14" s="163"/>
      <c r="C14" s="148"/>
      <c r="D14" s="32" t="s">
        <v>10</v>
      </c>
      <c r="E14" s="141"/>
      <c r="F14" s="2"/>
      <c r="G14" s="7"/>
      <c r="H14" s="35" t="s">
        <v>14</v>
      </c>
      <c r="I14" s="34"/>
      <c r="J14" s="2"/>
      <c r="K14" s="24"/>
      <c r="L14" s="1"/>
      <c r="P14" s="58"/>
    </row>
    <row r="15" spans="1:16" ht="26.25" customHeight="1" thickBot="1" x14ac:dyDescent="0.25">
      <c r="A15" s="168"/>
      <c r="B15" s="164"/>
      <c r="C15" s="149"/>
      <c r="D15" s="36" t="s">
        <v>11</v>
      </c>
      <c r="E15" s="37">
        <v>2</v>
      </c>
      <c r="F15" s="4" t="s">
        <v>942</v>
      </c>
      <c r="G15" s="8" t="s">
        <v>737</v>
      </c>
      <c r="H15" s="17" t="s">
        <v>3</v>
      </c>
      <c r="I15" s="37"/>
      <c r="J15" s="4"/>
      <c r="K15" s="25"/>
      <c r="L15" s="1"/>
      <c r="P15" s="58"/>
    </row>
    <row r="16" spans="1:16" ht="43.5" customHeight="1" x14ac:dyDescent="0.2">
      <c r="A16" s="168"/>
      <c r="B16" s="173">
        <v>4</v>
      </c>
      <c r="C16" s="156" t="s">
        <v>802</v>
      </c>
      <c r="D16" s="39" t="s">
        <v>8</v>
      </c>
      <c r="E16" s="152"/>
      <c r="F16" s="130"/>
      <c r="G16" s="28"/>
      <c r="H16" s="29" t="s">
        <v>12</v>
      </c>
      <c r="I16" s="31">
        <v>1</v>
      </c>
      <c r="J16" s="5" t="s">
        <v>740</v>
      </c>
      <c r="K16" s="23" t="s">
        <v>741</v>
      </c>
      <c r="L16" s="89">
        <f>E16+E19+I16+I18+I17+I19</f>
        <v>2</v>
      </c>
    </row>
    <row r="17" spans="1:16" x14ac:dyDescent="0.2">
      <c r="A17" s="168"/>
      <c r="B17" s="163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6" ht="30" customHeight="1" x14ac:dyDescent="0.2">
      <c r="A18" s="168"/>
      <c r="B18" s="163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6" ht="54.75" customHeight="1" thickBot="1" x14ac:dyDescent="0.25">
      <c r="A19" s="169"/>
      <c r="B19" s="164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114" t="s">
        <v>712</v>
      </c>
      <c r="K19" s="25" t="s">
        <v>713</v>
      </c>
      <c r="L19" s="1"/>
      <c r="P19" s="58"/>
    </row>
    <row r="20" spans="1:16" x14ac:dyDescent="0.2">
      <c r="A20" s="40"/>
      <c r="B20" s="40"/>
      <c r="C20" s="40"/>
      <c r="D20" s="41" t="s">
        <v>19</v>
      </c>
      <c r="E20" s="18">
        <f>E4+E16+E8</f>
        <v>2</v>
      </c>
      <c r="H20" s="42" t="s">
        <v>38</v>
      </c>
      <c r="I20" s="18">
        <f>I4+I16+I8</f>
        <v>1</v>
      </c>
      <c r="L20" s="18"/>
    </row>
    <row r="21" spans="1:16" x14ac:dyDescent="0.2">
      <c r="A21" s="40"/>
      <c r="B21" s="40"/>
      <c r="C21" s="40"/>
      <c r="D21" s="42" t="s">
        <v>20</v>
      </c>
      <c r="E21" s="18">
        <f>E7+E19+E11+E15</f>
        <v>4</v>
      </c>
      <c r="H21" s="42" t="s">
        <v>21</v>
      </c>
      <c r="I21" s="18">
        <f>I5+I17+I9</f>
        <v>0</v>
      </c>
    </row>
    <row r="22" spans="1:16" x14ac:dyDescent="0.2">
      <c r="A22" s="40"/>
      <c r="B22" s="40"/>
      <c r="C22" s="40"/>
      <c r="D22" s="40"/>
      <c r="H22" s="42" t="s">
        <v>22</v>
      </c>
      <c r="I22" s="18">
        <f>I6+I18+I10</f>
        <v>1</v>
      </c>
    </row>
    <row r="23" spans="1:16" x14ac:dyDescent="0.2">
      <c r="A23" s="40"/>
      <c r="B23" s="40"/>
      <c r="C23" s="40"/>
      <c r="D23" s="41" t="s">
        <v>24</v>
      </c>
      <c r="E23" s="26">
        <f>K2</f>
        <v>4</v>
      </c>
      <c r="H23" s="42" t="s">
        <v>23</v>
      </c>
      <c r="I23" s="18">
        <f>I7+I19+I11</f>
        <v>2</v>
      </c>
      <c r="J23" s="129"/>
      <c r="K23" s="122"/>
    </row>
    <row r="24" spans="1:16" x14ac:dyDescent="0.2">
      <c r="H24" s="41" t="s">
        <v>18</v>
      </c>
      <c r="I24" s="18">
        <v>2</v>
      </c>
    </row>
    <row r="26" spans="1:16" x14ac:dyDescent="0.2">
      <c r="F26" s="13" t="s">
        <v>27</v>
      </c>
      <c r="G26" s="18">
        <f>E20+E21+I20+I21+I22+I24+I23</f>
        <v>12</v>
      </c>
    </row>
    <row r="27" spans="1:16" x14ac:dyDescent="0.2">
      <c r="C27" s="1"/>
    </row>
  </sheetData>
  <mergeCells count="14">
    <mergeCell ref="A1:E2"/>
    <mergeCell ref="A4:A19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1125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4.5</v>
      </c>
      <c r="L2" s="18">
        <f>SUM(L4:L23)</f>
        <v>13.5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44" t="s">
        <v>721</v>
      </c>
      <c r="B4" s="131">
        <v>1</v>
      </c>
      <c r="C4" s="147" t="s">
        <v>722</v>
      </c>
      <c r="D4" s="30" t="s">
        <v>8</v>
      </c>
      <c r="E4" s="170">
        <v>2</v>
      </c>
      <c r="F4" s="5" t="s">
        <v>866</v>
      </c>
      <c r="G4" s="9" t="s">
        <v>723</v>
      </c>
      <c r="H4" s="16" t="s">
        <v>12</v>
      </c>
      <c r="I4" s="31"/>
      <c r="J4" s="5"/>
      <c r="K4" s="23"/>
      <c r="L4" s="89">
        <f>E4+E7+I4+I5+I6+I7</f>
        <v>3.5</v>
      </c>
    </row>
    <row r="5" spans="1:16" ht="15.6" customHeight="1" x14ac:dyDescent="0.2">
      <c r="A5" s="145"/>
      <c r="B5" s="132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ht="25.5" x14ac:dyDescent="0.2">
      <c r="A6" s="145"/>
      <c r="B6" s="132"/>
      <c r="C6" s="148"/>
      <c r="D6" s="32" t="s">
        <v>10</v>
      </c>
      <c r="E6" s="171"/>
      <c r="F6" s="2" t="s">
        <v>724</v>
      </c>
      <c r="G6" s="7" t="s">
        <v>725</v>
      </c>
      <c r="H6" s="35" t="s">
        <v>14</v>
      </c>
      <c r="I6" s="34">
        <v>0.5</v>
      </c>
      <c r="J6" s="2" t="s">
        <v>1036</v>
      </c>
      <c r="K6" s="24" t="s">
        <v>726</v>
      </c>
      <c r="L6" s="1"/>
      <c r="O6" s="76"/>
    </row>
    <row r="7" spans="1:16" ht="66.75" customHeight="1" thickBot="1" x14ac:dyDescent="0.25">
      <c r="A7" s="145"/>
      <c r="B7" s="133"/>
      <c r="C7" s="149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906</v>
      </c>
      <c r="K7" s="25" t="s">
        <v>720</v>
      </c>
      <c r="L7" s="1"/>
    </row>
    <row r="8" spans="1:16" ht="57" customHeight="1" x14ac:dyDescent="0.2">
      <c r="A8" s="145"/>
      <c r="B8" s="131">
        <v>2</v>
      </c>
      <c r="C8" s="147" t="s">
        <v>727</v>
      </c>
      <c r="D8" s="30" t="s">
        <v>8</v>
      </c>
      <c r="E8" s="170">
        <v>2</v>
      </c>
      <c r="F8" s="5" t="s">
        <v>728</v>
      </c>
      <c r="G8" s="9" t="s">
        <v>729</v>
      </c>
      <c r="H8" s="16" t="s">
        <v>12</v>
      </c>
      <c r="I8" s="31"/>
      <c r="J8" s="5"/>
      <c r="K8" s="23"/>
      <c r="L8" s="89">
        <f>E8+E11+I8+I10+I9+I11</f>
        <v>3</v>
      </c>
    </row>
    <row r="9" spans="1:16" x14ac:dyDescent="0.2">
      <c r="A9" s="145"/>
      <c r="B9" s="132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5"/>
      <c r="B10" s="132"/>
      <c r="C10" s="148"/>
      <c r="D10" s="32" t="s">
        <v>10</v>
      </c>
      <c r="E10" s="171"/>
      <c r="F10" s="2" t="s">
        <v>730</v>
      </c>
      <c r="G10" s="7" t="s">
        <v>731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33"/>
      <c r="C11" s="149"/>
      <c r="D11" s="36" t="s">
        <v>11</v>
      </c>
      <c r="E11" s="37">
        <v>1</v>
      </c>
      <c r="F11" s="4" t="s">
        <v>943</v>
      </c>
      <c r="G11" s="8" t="s">
        <v>738</v>
      </c>
      <c r="H11" s="17" t="s">
        <v>3</v>
      </c>
      <c r="I11" s="37"/>
      <c r="J11" s="4"/>
      <c r="K11" s="25"/>
      <c r="L11" s="1"/>
      <c r="P11" s="76"/>
    </row>
    <row r="12" spans="1:16" ht="65.25" customHeight="1" x14ac:dyDescent="0.2">
      <c r="A12" s="145"/>
      <c r="B12" s="131">
        <v>3</v>
      </c>
      <c r="C12" s="147" t="s">
        <v>732</v>
      </c>
      <c r="D12" s="30" t="s">
        <v>8</v>
      </c>
      <c r="E12" s="170">
        <v>2</v>
      </c>
      <c r="F12" s="5" t="s">
        <v>733</v>
      </c>
      <c r="G12" s="9" t="s">
        <v>734</v>
      </c>
      <c r="H12" s="16" t="s">
        <v>12</v>
      </c>
      <c r="I12" s="31"/>
      <c r="J12" s="5"/>
      <c r="K12" s="23"/>
      <c r="L12" s="89">
        <f>E12+E15+I12+I13+I14+I15</f>
        <v>2</v>
      </c>
    </row>
    <row r="13" spans="1:16" x14ac:dyDescent="0.2">
      <c r="A13" s="145"/>
      <c r="B13" s="132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ht="25.5" x14ac:dyDescent="0.2">
      <c r="A14" s="145"/>
      <c r="B14" s="132"/>
      <c r="C14" s="148"/>
      <c r="D14" s="32" t="s">
        <v>10</v>
      </c>
      <c r="E14" s="171"/>
      <c r="F14" s="2" t="s">
        <v>735</v>
      </c>
      <c r="G14" s="7" t="s">
        <v>736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33"/>
      <c r="C15" s="149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25.5" x14ac:dyDescent="0.2">
      <c r="A16" s="145"/>
      <c r="B16" s="131">
        <v>4</v>
      </c>
      <c r="C16" s="147" t="s">
        <v>743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2</v>
      </c>
    </row>
    <row r="17" spans="1:12" x14ac:dyDescent="0.2">
      <c r="A17" s="145"/>
      <c r="B17" s="132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5"/>
      <c r="B19" s="133"/>
      <c r="C19" s="149"/>
      <c r="D19" s="36" t="s">
        <v>11</v>
      </c>
      <c r="E19" s="37">
        <v>1</v>
      </c>
      <c r="F19" s="4" t="s">
        <v>930</v>
      </c>
      <c r="G19" s="8" t="s">
        <v>738</v>
      </c>
      <c r="H19" s="17" t="s">
        <v>3</v>
      </c>
      <c r="I19" s="37">
        <v>1</v>
      </c>
      <c r="J19" s="4" t="s">
        <v>742</v>
      </c>
      <c r="K19" s="25" t="s">
        <v>704</v>
      </c>
      <c r="L19" s="1"/>
    </row>
    <row r="20" spans="1:12" ht="25.5" x14ac:dyDescent="0.2">
      <c r="A20" s="145"/>
      <c r="B20" s="131">
        <v>5</v>
      </c>
      <c r="C20" s="134" t="s">
        <v>743</v>
      </c>
      <c r="D20" s="30" t="s">
        <v>8</v>
      </c>
      <c r="E20" s="170"/>
      <c r="F20" s="5"/>
      <c r="G20" s="9"/>
      <c r="H20" s="16" t="s">
        <v>12</v>
      </c>
      <c r="I20" s="31"/>
      <c r="J20" s="5"/>
      <c r="K20" s="23"/>
      <c r="L20" s="89">
        <f>E20+E23+I20+I21+I22+I23</f>
        <v>3</v>
      </c>
    </row>
    <row r="21" spans="1:12" ht="25.5" x14ac:dyDescent="0.2">
      <c r="A21" s="145"/>
      <c r="B21" s="132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754</v>
      </c>
      <c r="K21" s="24" t="s">
        <v>122</v>
      </c>
      <c r="L21" s="1"/>
    </row>
    <row r="22" spans="1:12" ht="52.5" customHeight="1" x14ac:dyDescent="0.2">
      <c r="A22" s="145"/>
      <c r="B22" s="132"/>
      <c r="C22" s="135"/>
      <c r="D22" s="32" t="s">
        <v>10</v>
      </c>
      <c r="E22" s="171"/>
      <c r="F22" s="2"/>
      <c r="G22" s="7"/>
      <c r="H22" s="35" t="s">
        <v>14</v>
      </c>
      <c r="I22" s="34">
        <v>1</v>
      </c>
      <c r="J22" s="2" t="s">
        <v>1037</v>
      </c>
      <c r="K22" s="24" t="s">
        <v>739</v>
      </c>
      <c r="L22" s="1"/>
    </row>
    <row r="23" spans="1:12" ht="40.5" customHeight="1" thickBot="1" x14ac:dyDescent="0.25">
      <c r="A23" s="146"/>
      <c r="B23" s="133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907</v>
      </c>
      <c r="K23" s="25" t="s">
        <v>704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4.5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15.5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1118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3</v>
      </c>
      <c r="L2" s="18">
        <f>SUM(L4:L23)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4.75" customHeight="1" x14ac:dyDescent="0.2">
      <c r="A4" s="144" t="s">
        <v>744</v>
      </c>
      <c r="B4" s="162">
        <v>1</v>
      </c>
      <c r="C4" s="147" t="s">
        <v>745</v>
      </c>
      <c r="D4" s="30" t="s">
        <v>8</v>
      </c>
      <c r="E4" s="170">
        <v>2</v>
      </c>
      <c r="F4" s="5" t="s">
        <v>746</v>
      </c>
      <c r="G4" s="9" t="s">
        <v>747</v>
      </c>
      <c r="H4" s="16" t="s">
        <v>12</v>
      </c>
      <c r="I4" s="31"/>
      <c r="J4" s="5"/>
      <c r="K4" s="23"/>
      <c r="L4" s="89">
        <f>E4+E7+I4+I5+I6+I7</f>
        <v>4</v>
      </c>
    </row>
    <row r="5" spans="1:16" ht="16.5" customHeight="1" x14ac:dyDescent="0.2">
      <c r="A5" s="145"/>
      <c r="B5" s="163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63"/>
      <c r="C6" s="148"/>
      <c r="D6" s="32" t="s">
        <v>10</v>
      </c>
      <c r="E6" s="171"/>
      <c r="F6" s="2" t="s">
        <v>748</v>
      </c>
      <c r="G6" s="7" t="s">
        <v>736</v>
      </c>
      <c r="H6" s="35" t="s">
        <v>14</v>
      </c>
      <c r="I6" s="34"/>
      <c r="J6" s="2"/>
      <c r="K6" s="24"/>
      <c r="L6" s="1"/>
      <c r="O6" s="76"/>
    </row>
    <row r="7" spans="1:16" ht="26.25" thickBot="1" x14ac:dyDescent="0.25">
      <c r="A7" s="145"/>
      <c r="B7" s="164"/>
      <c r="C7" s="149"/>
      <c r="D7" s="36" t="s">
        <v>11</v>
      </c>
      <c r="E7" s="37">
        <v>1</v>
      </c>
      <c r="F7" s="4" t="s">
        <v>1038</v>
      </c>
      <c r="G7" s="8" t="s">
        <v>213</v>
      </c>
      <c r="H7" s="17" t="s">
        <v>3</v>
      </c>
      <c r="I7" s="37">
        <v>1</v>
      </c>
      <c r="J7" s="4" t="s">
        <v>755</v>
      </c>
      <c r="K7" s="25" t="s">
        <v>756</v>
      </c>
      <c r="L7" s="1"/>
    </row>
    <row r="8" spans="1:16" ht="70.5" customHeight="1" x14ac:dyDescent="0.2">
      <c r="A8" s="145"/>
      <c r="B8" s="162">
        <v>2</v>
      </c>
      <c r="C8" s="147" t="s">
        <v>749</v>
      </c>
      <c r="D8" s="30" t="s">
        <v>8</v>
      </c>
      <c r="E8" s="170">
        <v>2</v>
      </c>
      <c r="F8" s="5" t="s">
        <v>750</v>
      </c>
      <c r="G8" s="9" t="s">
        <v>751</v>
      </c>
      <c r="H8" s="16" t="s">
        <v>12</v>
      </c>
      <c r="I8" s="31"/>
      <c r="J8" s="5"/>
      <c r="K8" s="23"/>
      <c r="L8" s="89">
        <f>E8+E11+I8+I10+I9+I11</f>
        <v>3</v>
      </c>
    </row>
    <row r="9" spans="1:16" x14ac:dyDescent="0.2">
      <c r="A9" s="145"/>
      <c r="B9" s="163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18.75" customHeight="1" x14ac:dyDescent="0.2">
      <c r="A10" s="145"/>
      <c r="B10" s="163"/>
      <c r="C10" s="148"/>
      <c r="D10" s="32" t="s">
        <v>10</v>
      </c>
      <c r="E10" s="171"/>
      <c r="F10" s="2" t="s">
        <v>752</v>
      </c>
      <c r="G10" s="7" t="s">
        <v>1075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37">
        <v>1</v>
      </c>
      <c r="F11" s="4" t="s">
        <v>908</v>
      </c>
      <c r="G11" s="8" t="s">
        <v>213</v>
      </c>
      <c r="H11" s="17" t="s">
        <v>3</v>
      </c>
      <c r="I11" s="37"/>
      <c r="J11" s="4"/>
      <c r="K11" s="25"/>
      <c r="L11" s="1"/>
      <c r="P11" s="76"/>
    </row>
    <row r="12" spans="1:16" ht="27.75" customHeight="1" x14ac:dyDescent="0.2">
      <c r="A12" s="145"/>
      <c r="B12" s="162">
        <v>3</v>
      </c>
      <c r="C12" s="147" t="s">
        <v>757</v>
      </c>
      <c r="D12" s="30" t="s">
        <v>8</v>
      </c>
      <c r="E12" s="170">
        <v>2</v>
      </c>
      <c r="F12" s="5" t="s">
        <v>222</v>
      </c>
      <c r="G12" s="9" t="s">
        <v>303</v>
      </c>
      <c r="H12" s="16" t="s">
        <v>12</v>
      </c>
      <c r="I12" s="34">
        <v>1</v>
      </c>
      <c r="J12" s="2" t="s">
        <v>1039</v>
      </c>
      <c r="K12" s="24" t="s">
        <v>753</v>
      </c>
      <c r="L12" s="89">
        <f>E12+E15+I12+I13+I14+I15</f>
        <v>4</v>
      </c>
    </row>
    <row r="13" spans="1:16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64"/>
      <c r="C15" s="149"/>
      <c r="D15" s="36" t="s">
        <v>11</v>
      </c>
      <c r="E15" s="37">
        <v>1</v>
      </c>
      <c r="F15" s="4" t="s">
        <v>908</v>
      </c>
      <c r="G15" s="8" t="s">
        <v>213</v>
      </c>
      <c r="H15" s="17" t="s">
        <v>3</v>
      </c>
      <c r="I15" s="4"/>
      <c r="J15" s="4"/>
      <c r="K15" s="25"/>
      <c r="L15" s="1"/>
    </row>
    <row r="16" spans="1:16" ht="32.25" customHeight="1" x14ac:dyDescent="0.2">
      <c r="A16" s="145"/>
      <c r="B16" s="162">
        <v>4</v>
      </c>
      <c r="C16" s="147" t="s">
        <v>758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2</v>
      </c>
    </row>
    <row r="17" spans="1:12" x14ac:dyDescent="0.2">
      <c r="A17" s="145"/>
      <c r="B17" s="163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ht="45" x14ac:dyDescent="0.2">
      <c r="A18" s="145"/>
      <c r="B18" s="163"/>
      <c r="C18" s="148"/>
      <c r="D18" s="32" t="s">
        <v>10</v>
      </c>
      <c r="E18" s="171"/>
      <c r="F18" s="2"/>
      <c r="G18" s="7"/>
      <c r="H18" s="35" t="s">
        <v>14</v>
      </c>
      <c r="I18" s="34">
        <v>1</v>
      </c>
      <c r="J18" s="2" t="s">
        <v>1040</v>
      </c>
      <c r="K18" s="24" t="s">
        <v>739</v>
      </c>
      <c r="L18" s="1"/>
    </row>
    <row r="19" spans="1:12" ht="30" customHeight="1" thickBot="1" x14ac:dyDescent="0.25">
      <c r="A19" s="145"/>
      <c r="B19" s="164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909</v>
      </c>
      <c r="K19" s="25" t="s">
        <v>756</v>
      </c>
      <c r="L19" s="1"/>
    </row>
    <row r="20" spans="1:12" ht="25.5" x14ac:dyDescent="0.2">
      <c r="A20" s="145"/>
      <c r="B20" s="173">
        <v>5</v>
      </c>
      <c r="C20" s="175" t="s">
        <v>758</v>
      </c>
      <c r="D20" s="39" t="s">
        <v>8</v>
      </c>
      <c r="E20" s="152"/>
      <c r="F20" s="3"/>
      <c r="G20" s="9"/>
      <c r="H20" s="29" t="s">
        <v>12</v>
      </c>
      <c r="I20" s="59"/>
      <c r="J20" s="3"/>
      <c r="K20" s="27"/>
      <c r="L20" s="89">
        <f>E20+E23+I20+I21+I22+I23</f>
        <v>2</v>
      </c>
    </row>
    <row r="21" spans="1:12" ht="22.5" x14ac:dyDescent="0.2">
      <c r="A21" s="145"/>
      <c r="B21" s="163"/>
      <c r="C21" s="135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766</v>
      </c>
      <c r="K21" s="24" t="s">
        <v>122</v>
      </c>
      <c r="L21" s="1"/>
    </row>
    <row r="22" spans="1:12" x14ac:dyDescent="0.2">
      <c r="A22" s="145"/>
      <c r="B22" s="163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64"/>
      <c r="C23" s="136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909</v>
      </c>
      <c r="K23" s="25" t="s">
        <v>756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1119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5</v>
      </c>
      <c r="L2" s="18">
        <f>SUM(L4:L23)</f>
        <v>13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3.5" customHeight="1" x14ac:dyDescent="0.2">
      <c r="A4" s="144" t="s">
        <v>759</v>
      </c>
      <c r="B4" s="131">
        <v>1</v>
      </c>
      <c r="C4" s="147" t="s">
        <v>785</v>
      </c>
      <c r="D4" s="30" t="s">
        <v>8</v>
      </c>
      <c r="E4" s="170">
        <v>2</v>
      </c>
      <c r="F4" s="5" t="s">
        <v>786</v>
      </c>
      <c r="G4" s="9" t="s">
        <v>787</v>
      </c>
      <c r="H4" s="16" t="s">
        <v>12</v>
      </c>
      <c r="I4" s="31"/>
      <c r="J4" s="5"/>
      <c r="K4" s="23"/>
      <c r="L4" s="89">
        <f>E4+E7+I4+I5+I6+I7</f>
        <v>4</v>
      </c>
    </row>
    <row r="5" spans="1:16" ht="17.45" customHeight="1" x14ac:dyDescent="0.2">
      <c r="A5" s="145"/>
      <c r="B5" s="132"/>
      <c r="C5" s="148"/>
      <c r="D5" s="32" t="s">
        <v>9</v>
      </c>
      <c r="E5" s="171"/>
      <c r="F5" s="79"/>
      <c r="G5" s="7"/>
      <c r="H5" s="33" t="s">
        <v>13</v>
      </c>
      <c r="I5" s="34"/>
      <c r="J5" s="2"/>
      <c r="K5" s="24"/>
      <c r="L5" s="1"/>
    </row>
    <row r="6" spans="1:16" x14ac:dyDescent="0.2">
      <c r="A6" s="145"/>
      <c r="B6" s="132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5"/>
      <c r="B7" s="133"/>
      <c r="C7" s="149"/>
      <c r="D7" s="36" t="s">
        <v>11</v>
      </c>
      <c r="E7" s="37">
        <v>1</v>
      </c>
      <c r="F7" s="4" t="s">
        <v>1041</v>
      </c>
      <c r="G7" s="8" t="s">
        <v>797</v>
      </c>
      <c r="H7" s="17" t="s">
        <v>3</v>
      </c>
      <c r="I7" s="37">
        <v>1</v>
      </c>
      <c r="J7" s="4" t="s">
        <v>770</v>
      </c>
      <c r="K7" s="25" t="s">
        <v>772</v>
      </c>
      <c r="L7" s="1"/>
    </row>
    <row r="8" spans="1:16" ht="97.15" customHeight="1" x14ac:dyDescent="0.2">
      <c r="A8" s="145"/>
      <c r="B8" s="131">
        <v>2</v>
      </c>
      <c r="C8" s="147" t="s">
        <v>788</v>
      </c>
      <c r="D8" s="30" t="s">
        <v>8</v>
      </c>
      <c r="E8" s="170">
        <v>1.5</v>
      </c>
      <c r="F8" s="5" t="s">
        <v>867</v>
      </c>
      <c r="G8" s="9" t="s">
        <v>789</v>
      </c>
      <c r="H8" s="16" t="s">
        <v>12</v>
      </c>
      <c r="I8" s="31">
        <v>1</v>
      </c>
      <c r="J8" s="5" t="s">
        <v>790</v>
      </c>
      <c r="K8" s="23" t="s">
        <v>791</v>
      </c>
      <c r="L8" s="89">
        <f>E8+E11+I8+I10+I9+I11</f>
        <v>4</v>
      </c>
    </row>
    <row r="9" spans="1:16" x14ac:dyDescent="0.2">
      <c r="A9" s="145"/>
      <c r="B9" s="132"/>
      <c r="C9" s="148"/>
      <c r="D9" s="32" t="s">
        <v>9</v>
      </c>
      <c r="E9" s="171"/>
      <c r="F9" s="79"/>
      <c r="G9" s="7"/>
      <c r="H9" s="33" t="s">
        <v>13</v>
      </c>
      <c r="I9" s="34"/>
      <c r="J9" s="2"/>
      <c r="K9" s="24"/>
      <c r="L9" s="1"/>
    </row>
    <row r="10" spans="1:16" ht="18" customHeight="1" x14ac:dyDescent="0.2">
      <c r="A10" s="145"/>
      <c r="B10" s="132"/>
      <c r="C10" s="148"/>
      <c r="D10" s="32" t="s">
        <v>10</v>
      </c>
      <c r="E10" s="171"/>
      <c r="F10" s="2"/>
      <c r="G10" s="7"/>
      <c r="H10" s="35" t="s">
        <v>14</v>
      </c>
      <c r="I10" s="34">
        <v>0.5</v>
      </c>
      <c r="J10" s="2" t="s">
        <v>792</v>
      </c>
      <c r="K10" s="24" t="s">
        <v>793</v>
      </c>
      <c r="L10" s="1"/>
    </row>
    <row r="11" spans="1:16" ht="26.25" thickBot="1" x14ac:dyDescent="0.25">
      <c r="A11" s="145"/>
      <c r="B11" s="133"/>
      <c r="C11" s="149"/>
      <c r="D11" s="36" t="s">
        <v>11</v>
      </c>
      <c r="E11" s="37">
        <v>1</v>
      </c>
      <c r="F11" s="4" t="s">
        <v>910</v>
      </c>
      <c r="G11" s="8" t="s">
        <v>797</v>
      </c>
      <c r="H11" s="17" t="s">
        <v>3</v>
      </c>
      <c r="I11" s="37"/>
      <c r="J11" s="4"/>
      <c r="K11" s="25"/>
      <c r="L11" s="1"/>
      <c r="P11" s="58"/>
    </row>
    <row r="12" spans="1:16" ht="74.25" customHeight="1" x14ac:dyDescent="0.2">
      <c r="A12" s="145"/>
      <c r="B12" s="131">
        <v>3</v>
      </c>
      <c r="C12" s="147" t="s">
        <v>794</v>
      </c>
      <c r="D12" s="30" t="s">
        <v>8</v>
      </c>
      <c r="E12" s="170">
        <v>2</v>
      </c>
      <c r="F12" s="5" t="s">
        <v>795</v>
      </c>
      <c r="G12" s="9" t="s">
        <v>796</v>
      </c>
      <c r="H12" s="16" t="s">
        <v>12</v>
      </c>
      <c r="I12" s="31"/>
      <c r="J12" s="5"/>
      <c r="K12" s="23"/>
      <c r="L12" s="89">
        <f>E12+E15+I12+I13+I14+I15</f>
        <v>2</v>
      </c>
    </row>
    <row r="13" spans="1:16" x14ac:dyDescent="0.2">
      <c r="A13" s="145"/>
      <c r="B13" s="132"/>
      <c r="C13" s="148"/>
      <c r="D13" s="32" t="s">
        <v>9</v>
      </c>
      <c r="E13" s="171"/>
      <c r="F13" s="79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32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33"/>
      <c r="C15" s="149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27.6" customHeight="1" x14ac:dyDescent="0.2">
      <c r="A16" s="145"/>
      <c r="B16" s="131">
        <v>4</v>
      </c>
      <c r="C16" s="147" t="s">
        <v>798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>
        <f>E16+E19+I16+I17+I18+I19</f>
        <v>1</v>
      </c>
    </row>
    <row r="17" spans="1:12" x14ac:dyDescent="0.2">
      <c r="A17" s="145"/>
      <c r="B17" s="132"/>
      <c r="C17" s="148"/>
      <c r="D17" s="32" t="s">
        <v>9</v>
      </c>
      <c r="E17" s="171"/>
      <c r="F17" s="79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31.5" customHeight="1" thickBot="1" x14ac:dyDescent="0.25">
      <c r="A19" s="145"/>
      <c r="B19" s="133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911</v>
      </c>
      <c r="K19" s="25" t="s">
        <v>772</v>
      </c>
      <c r="L19" s="1"/>
    </row>
    <row r="20" spans="1:12" ht="25.5" x14ac:dyDescent="0.2">
      <c r="A20" s="145"/>
      <c r="B20" s="131">
        <v>5</v>
      </c>
      <c r="C20" s="134" t="s">
        <v>798</v>
      </c>
      <c r="D20" s="30" t="s">
        <v>8</v>
      </c>
      <c r="E20" s="170"/>
      <c r="F20" s="5"/>
      <c r="G20" s="9"/>
      <c r="H20" s="16" t="s">
        <v>12</v>
      </c>
      <c r="I20" s="31"/>
      <c r="J20" s="5"/>
      <c r="K20" s="23"/>
      <c r="L20" s="89">
        <f>E20+E23+I20+I21+I22+I23</f>
        <v>2</v>
      </c>
    </row>
    <row r="21" spans="1:12" ht="25.5" x14ac:dyDescent="0.2">
      <c r="A21" s="145"/>
      <c r="B21" s="132"/>
      <c r="C21" s="135"/>
      <c r="D21" s="32" t="s">
        <v>9</v>
      </c>
      <c r="E21" s="171"/>
      <c r="F21" s="2"/>
      <c r="G21" s="7"/>
      <c r="H21" s="33" t="s">
        <v>13</v>
      </c>
      <c r="I21" s="102">
        <v>1</v>
      </c>
      <c r="J21" s="103" t="s">
        <v>1056</v>
      </c>
      <c r="K21" s="104" t="s">
        <v>767</v>
      </c>
      <c r="L21" s="1"/>
    </row>
    <row r="22" spans="1:12" x14ac:dyDescent="0.2">
      <c r="A22" s="145"/>
      <c r="B22" s="132"/>
      <c r="C22" s="135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56.25" customHeight="1" thickBot="1" x14ac:dyDescent="0.25">
      <c r="A23" s="146"/>
      <c r="B23" s="133"/>
      <c r="C23" s="136"/>
      <c r="D23" s="36" t="s">
        <v>11</v>
      </c>
      <c r="E23" s="37"/>
      <c r="F23" s="4"/>
      <c r="G23" s="4"/>
      <c r="H23" s="17" t="s">
        <v>3</v>
      </c>
      <c r="I23" s="37">
        <v>1</v>
      </c>
      <c r="J23" s="4" t="s">
        <v>771</v>
      </c>
      <c r="K23" s="25" t="s">
        <v>773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0.5</v>
      </c>
    </row>
    <row r="27" spans="1:12" x14ac:dyDescent="0.2">
      <c r="A27" s="40"/>
      <c r="B27" s="40"/>
      <c r="C27" s="40"/>
      <c r="D27" s="41" t="s">
        <v>24</v>
      </c>
      <c r="E27" s="26">
        <f>K2</f>
        <v>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85" customWidth="1"/>
    <col min="6" max="6" width="50.7109375" customWidth="1"/>
    <col min="7" max="7" width="10.42578125" customWidth="1"/>
    <col min="8" max="8" width="6.7109375" customWidth="1"/>
    <col min="9" max="9" width="4.5703125" style="85" customWidth="1"/>
    <col min="10" max="10" width="50.7109375" customWidth="1"/>
    <col min="11" max="11" width="10.42578125" customWidth="1"/>
  </cols>
  <sheetData>
    <row r="1" spans="1:12" x14ac:dyDescent="0.2">
      <c r="A1" s="160" t="s">
        <v>1083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x14ac:dyDescent="0.2">
      <c r="A2" s="143"/>
      <c r="B2" s="143"/>
      <c r="C2" s="143"/>
      <c r="D2" s="143"/>
      <c r="E2" s="143"/>
      <c r="J2" s="13" t="s">
        <v>26</v>
      </c>
      <c r="K2" s="52">
        <f>20-(E24+E25+I24+I25+I26+I27+I28)</f>
        <v>0</v>
      </c>
      <c r="L2" s="18">
        <f>SUM(L4:L23)</f>
        <v>18</v>
      </c>
    </row>
    <row r="3" spans="1:12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90" x14ac:dyDescent="0.2">
      <c r="A4" s="144" t="s">
        <v>105</v>
      </c>
      <c r="B4" s="131">
        <v>1</v>
      </c>
      <c r="C4" s="147" t="s">
        <v>106</v>
      </c>
      <c r="D4" s="30" t="s">
        <v>8</v>
      </c>
      <c r="E4" s="139">
        <v>2</v>
      </c>
      <c r="F4" s="5" t="s">
        <v>110</v>
      </c>
      <c r="G4" s="9" t="s">
        <v>111</v>
      </c>
      <c r="H4" s="16" t="s">
        <v>39</v>
      </c>
      <c r="I4" s="56"/>
      <c r="J4" s="5"/>
      <c r="K4" s="38"/>
      <c r="L4" s="89">
        <f>E4+E7+I4+I5+I6+I7</f>
        <v>4</v>
      </c>
    </row>
    <row r="5" spans="1:12" x14ac:dyDescent="0.2">
      <c r="A5" s="145"/>
      <c r="B5" s="132"/>
      <c r="C5" s="148"/>
      <c r="D5" s="32" t="s">
        <v>9</v>
      </c>
      <c r="E5" s="140"/>
      <c r="F5" s="2"/>
      <c r="G5" s="7"/>
      <c r="H5" s="33" t="s">
        <v>13</v>
      </c>
      <c r="I5" s="57"/>
      <c r="J5" s="2"/>
      <c r="K5" s="24"/>
      <c r="L5" s="1"/>
    </row>
    <row r="6" spans="1:12" ht="22.5" x14ac:dyDescent="0.2">
      <c r="A6" s="145"/>
      <c r="B6" s="132"/>
      <c r="C6" s="148"/>
      <c r="D6" s="32" t="s">
        <v>10</v>
      </c>
      <c r="E6" s="141"/>
      <c r="F6" s="2"/>
      <c r="G6" s="7"/>
      <c r="H6" s="35" t="s">
        <v>14</v>
      </c>
      <c r="I6" s="57">
        <v>0.2</v>
      </c>
      <c r="J6" s="2" t="s">
        <v>112</v>
      </c>
      <c r="K6" s="24" t="s">
        <v>113</v>
      </c>
      <c r="L6" s="1"/>
    </row>
    <row r="7" spans="1:12" ht="26.25" thickBot="1" x14ac:dyDescent="0.25">
      <c r="A7" s="145"/>
      <c r="B7" s="133"/>
      <c r="C7" s="149"/>
      <c r="D7" s="36" t="s">
        <v>11</v>
      </c>
      <c r="E7" s="55">
        <v>0.8</v>
      </c>
      <c r="F7" s="4" t="s">
        <v>949</v>
      </c>
      <c r="G7" s="8" t="s">
        <v>95</v>
      </c>
      <c r="H7" s="17" t="s">
        <v>3</v>
      </c>
      <c r="I7" s="55">
        <v>1</v>
      </c>
      <c r="J7" s="4" t="s">
        <v>125</v>
      </c>
      <c r="K7" s="25" t="s">
        <v>126</v>
      </c>
      <c r="L7" s="1"/>
    </row>
    <row r="8" spans="1:12" ht="63.75" x14ac:dyDescent="0.2">
      <c r="A8" s="145"/>
      <c r="B8" s="131">
        <v>2</v>
      </c>
      <c r="C8" s="147" t="s">
        <v>107</v>
      </c>
      <c r="D8" s="30" t="s">
        <v>8</v>
      </c>
      <c r="E8" s="139">
        <v>2</v>
      </c>
      <c r="F8" s="5" t="s">
        <v>114</v>
      </c>
      <c r="G8" s="9" t="s">
        <v>115</v>
      </c>
      <c r="H8" s="16" t="s">
        <v>39</v>
      </c>
      <c r="I8" s="56"/>
      <c r="J8" s="5"/>
      <c r="K8" s="38"/>
      <c r="L8" s="89">
        <f>E8+E11+I8+I10+I9+I11</f>
        <v>4</v>
      </c>
    </row>
    <row r="9" spans="1:12" x14ac:dyDescent="0.2">
      <c r="A9" s="145"/>
      <c r="B9" s="132"/>
      <c r="C9" s="148"/>
      <c r="D9" s="32" t="s">
        <v>9</v>
      </c>
      <c r="E9" s="140"/>
      <c r="F9" s="2" t="s">
        <v>116</v>
      </c>
      <c r="G9" s="7" t="s">
        <v>117</v>
      </c>
      <c r="H9" s="33" t="s">
        <v>13</v>
      </c>
      <c r="I9" s="57"/>
      <c r="K9" s="24"/>
      <c r="L9" s="1"/>
    </row>
    <row r="10" spans="1:12" ht="45" x14ac:dyDescent="0.2">
      <c r="A10" s="145"/>
      <c r="B10" s="132"/>
      <c r="C10" s="148"/>
      <c r="D10" s="32" t="s">
        <v>10</v>
      </c>
      <c r="E10" s="141"/>
      <c r="F10" s="2"/>
      <c r="G10" s="7"/>
      <c r="H10" s="35" t="s">
        <v>14</v>
      </c>
      <c r="I10" s="57">
        <v>1</v>
      </c>
      <c r="J10" s="2" t="s">
        <v>123</v>
      </c>
      <c r="K10" s="24" t="s">
        <v>124</v>
      </c>
      <c r="L10" s="1"/>
    </row>
    <row r="11" spans="1:12" ht="26.25" thickBot="1" x14ac:dyDescent="0.25">
      <c r="A11" s="145"/>
      <c r="B11" s="133"/>
      <c r="C11" s="149"/>
      <c r="D11" s="36" t="s">
        <v>11</v>
      </c>
      <c r="E11" s="55">
        <v>1</v>
      </c>
      <c r="F11" s="4" t="s">
        <v>876</v>
      </c>
      <c r="G11" s="8" t="s">
        <v>95</v>
      </c>
      <c r="H11" s="17" t="s">
        <v>3</v>
      </c>
      <c r="I11" s="55"/>
      <c r="J11" s="4"/>
      <c r="K11" s="25"/>
      <c r="L11" s="1"/>
    </row>
    <row r="12" spans="1:12" ht="76.5" x14ac:dyDescent="0.2">
      <c r="A12" s="145"/>
      <c r="B12" s="131">
        <v>3</v>
      </c>
      <c r="C12" s="147" t="s">
        <v>108</v>
      </c>
      <c r="D12" s="30" t="s">
        <v>8</v>
      </c>
      <c r="E12" s="139">
        <v>2</v>
      </c>
      <c r="F12" s="5" t="s">
        <v>118</v>
      </c>
      <c r="G12" s="9" t="s">
        <v>119</v>
      </c>
      <c r="H12" s="16" t="s">
        <v>39</v>
      </c>
      <c r="I12" s="56"/>
      <c r="J12" s="5"/>
      <c r="K12" s="23"/>
      <c r="L12" s="89">
        <f>E12+E15+I12+I13+I14+I15</f>
        <v>3</v>
      </c>
    </row>
    <row r="13" spans="1:12" x14ac:dyDescent="0.2">
      <c r="A13" s="145"/>
      <c r="B13" s="132"/>
      <c r="C13" s="148"/>
      <c r="D13" s="32" t="s">
        <v>9</v>
      </c>
      <c r="E13" s="140"/>
      <c r="F13" s="3"/>
      <c r="G13" s="7"/>
      <c r="H13" s="33" t="s">
        <v>13</v>
      </c>
      <c r="I13" s="57"/>
      <c r="J13" s="20"/>
      <c r="K13" s="44"/>
      <c r="L13" s="1"/>
    </row>
    <row r="14" spans="1:12" x14ac:dyDescent="0.2">
      <c r="A14" s="145"/>
      <c r="B14" s="132"/>
      <c r="C14" s="148"/>
      <c r="D14" s="32" t="s">
        <v>10</v>
      </c>
      <c r="E14" s="141"/>
      <c r="F14" s="2"/>
      <c r="G14" s="7"/>
      <c r="H14" s="35" t="s">
        <v>14</v>
      </c>
      <c r="I14" s="57"/>
      <c r="J14" s="2"/>
      <c r="K14" s="24"/>
      <c r="L14" s="1"/>
    </row>
    <row r="15" spans="1:12" ht="26.25" thickBot="1" x14ac:dyDescent="0.25">
      <c r="A15" s="145"/>
      <c r="B15" s="133"/>
      <c r="C15" s="149"/>
      <c r="D15" s="36" t="s">
        <v>11</v>
      </c>
      <c r="E15" s="55">
        <v>1</v>
      </c>
      <c r="F15" s="19" t="s">
        <v>950</v>
      </c>
      <c r="G15" s="8" t="s">
        <v>95</v>
      </c>
      <c r="H15" s="17" t="s">
        <v>3</v>
      </c>
      <c r="I15" s="50"/>
      <c r="J15" s="19"/>
      <c r="K15" s="45"/>
      <c r="L15" s="1"/>
    </row>
    <row r="16" spans="1:12" ht="77.25" customHeight="1" x14ac:dyDescent="0.2">
      <c r="A16" s="145"/>
      <c r="B16" s="131">
        <v>4</v>
      </c>
      <c r="C16" s="147" t="s">
        <v>109</v>
      </c>
      <c r="D16" s="30" t="s">
        <v>8</v>
      </c>
      <c r="E16" s="139">
        <v>1.5</v>
      </c>
      <c r="F16" s="5" t="s">
        <v>223</v>
      </c>
      <c r="G16" s="9" t="s">
        <v>120</v>
      </c>
      <c r="H16" s="16" t="s">
        <v>39</v>
      </c>
      <c r="I16" s="56">
        <v>1.2</v>
      </c>
      <c r="J16" s="5" t="s">
        <v>951</v>
      </c>
      <c r="K16" s="23" t="s">
        <v>225</v>
      </c>
      <c r="L16" s="89">
        <f>E16+E19+I16+I17+I18+I19</f>
        <v>3.7</v>
      </c>
    </row>
    <row r="17" spans="1:12" x14ac:dyDescent="0.2">
      <c r="A17" s="145"/>
      <c r="B17" s="132"/>
      <c r="C17" s="148"/>
      <c r="D17" s="32" t="s">
        <v>9</v>
      </c>
      <c r="E17" s="140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41"/>
      <c r="F18" s="2" t="s">
        <v>80</v>
      </c>
      <c r="G18" s="7" t="s">
        <v>81</v>
      </c>
      <c r="H18" s="35" t="s">
        <v>14</v>
      </c>
      <c r="I18" s="57"/>
      <c r="J18" s="2"/>
      <c r="K18" s="24"/>
      <c r="L18" s="1"/>
    </row>
    <row r="19" spans="1:12" ht="39" thickBot="1" x14ac:dyDescent="0.25">
      <c r="A19" s="145"/>
      <c r="B19" s="133"/>
      <c r="C19" s="149"/>
      <c r="D19" s="36" t="s">
        <v>11</v>
      </c>
      <c r="E19" s="55"/>
      <c r="F19" s="20"/>
      <c r="G19" s="8"/>
      <c r="H19" s="17" t="s">
        <v>3</v>
      </c>
      <c r="I19" s="55">
        <v>1</v>
      </c>
      <c r="J19" s="4" t="s">
        <v>127</v>
      </c>
      <c r="K19" s="25" t="s">
        <v>128</v>
      </c>
      <c r="L19" s="1"/>
    </row>
    <row r="20" spans="1:12" ht="26.25" customHeight="1" x14ac:dyDescent="0.2">
      <c r="A20" s="145"/>
      <c r="B20" s="131">
        <v>5</v>
      </c>
      <c r="C20" s="134" t="s">
        <v>224</v>
      </c>
      <c r="D20" s="30" t="s">
        <v>8</v>
      </c>
      <c r="E20" s="137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9">
        <f>E20+E23+I20+I21+I22+I23</f>
        <v>3.3</v>
      </c>
    </row>
    <row r="21" spans="1:12" ht="25.5" x14ac:dyDescent="0.2">
      <c r="A21" s="145"/>
      <c r="B21" s="132"/>
      <c r="C21" s="135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121</v>
      </c>
      <c r="K21" s="24" t="s">
        <v>122</v>
      </c>
      <c r="L21" s="1"/>
    </row>
    <row r="22" spans="1:12" x14ac:dyDescent="0.2">
      <c r="A22" s="145"/>
      <c r="B22" s="132"/>
      <c r="C22" s="135"/>
      <c r="D22" s="32" t="s">
        <v>10</v>
      </c>
      <c r="E22" s="138"/>
      <c r="F22" s="2"/>
      <c r="G22" s="7"/>
      <c r="H22" s="35" t="s">
        <v>14</v>
      </c>
      <c r="I22" s="57"/>
      <c r="J22" s="2"/>
      <c r="K22" s="24"/>
      <c r="L22" s="1"/>
    </row>
    <row r="23" spans="1:12" ht="26.25" thickBot="1" x14ac:dyDescent="0.25">
      <c r="A23" s="146"/>
      <c r="B23" s="133"/>
      <c r="C23" s="136"/>
      <c r="D23" s="36" t="s">
        <v>11</v>
      </c>
      <c r="E23" s="55">
        <v>0.8</v>
      </c>
      <c r="F23" s="19" t="s">
        <v>877</v>
      </c>
      <c r="G23" s="8" t="s">
        <v>95</v>
      </c>
      <c r="H23" s="17" t="s">
        <v>3</v>
      </c>
      <c r="I23" s="55">
        <v>1</v>
      </c>
      <c r="J23" s="4" t="s">
        <v>129</v>
      </c>
      <c r="K23" s="25" t="s">
        <v>130</v>
      </c>
      <c r="L23" s="1"/>
    </row>
    <row r="24" spans="1:12" x14ac:dyDescent="0.2">
      <c r="A24" s="40"/>
      <c r="B24" s="40"/>
      <c r="C24" s="40"/>
      <c r="D24" s="41" t="s">
        <v>19</v>
      </c>
      <c r="E24" s="86">
        <f>E4+E8+E12+E16+E20</f>
        <v>8</v>
      </c>
      <c r="H24" s="42" t="s">
        <v>38</v>
      </c>
      <c r="I24" s="86">
        <f>I4+I8+I12+I16+I20</f>
        <v>1.2</v>
      </c>
      <c r="L24" s="18"/>
    </row>
    <row r="25" spans="1:12" x14ac:dyDescent="0.2">
      <c r="A25" s="40"/>
      <c r="B25" s="40"/>
      <c r="C25" s="40"/>
      <c r="D25" s="42" t="s">
        <v>20</v>
      </c>
      <c r="E25" s="86">
        <f>E7+E11+E15+E19+E23</f>
        <v>3.5999999999999996</v>
      </c>
      <c r="H25" s="42" t="s">
        <v>21</v>
      </c>
      <c r="I25" s="86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86">
        <f>I6+I10+I14+I18+I22</f>
        <v>1.2</v>
      </c>
    </row>
    <row r="27" spans="1:12" x14ac:dyDescent="0.2">
      <c r="A27" s="40"/>
      <c r="B27" s="40"/>
      <c r="C27" s="40"/>
      <c r="D27" s="41" t="s">
        <v>24</v>
      </c>
      <c r="E27" s="86">
        <f>K2</f>
        <v>0</v>
      </c>
      <c r="H27" s="42" t="s">
        <v>23</v>
      </c>
      <c r="I27" s="86">
        <f>I7+I11+I15+I19+I23</f>
        <v>3</v>
      </c>
    </row>
    <row r="28" spans="1:12" x14ac:dyDescent="0.2">
      <c r="H28" s="41" t="s">
        <v>18</v>
      </c>
      <c r="I28" s="86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1120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K1-E24-E25-I24-I25-I26-I27-I28</f>
        <v>8</v>
      </c>
      <c r="L2" s="18">
        <f>SUM(L4:L23)</f>
        <v>10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3" customHeight="1" x14ac:dyDescent="0.2">
      <c r="A4" s="144" t="s">
        <v>849</v>
      </c>
      <c r="B4" s="131">
        <v>1</v>
      </c>
      <c r="C4" s="147" t="s">
        <v>803</v>
      </c>
      <c r="D4" s="30" t="s">
        <v>8</v>
      </c>
      <c r="E4" s="170">
        <v>2</v>
      </c>
      <c r="F4" s="5" t="s">
        <v>804</v>
      </c>
      <c r="G4" s="9" t="s">
        <v>805</v>
      </c>
      <c r="H4" s="16" t="s">
        <v>12</v>
      </c>
      <c r="I4" s="31"/>
      <c r="J4" s="5"/>
      <c r="K4" s="23"/>
      <c r="L4" s="89">
        <f>E4+E7+I4+I5+I6+I7</f>
        <v>4</v>
      </c>
    </row>
    <row r="5" spans="1:16" ht="17.25" customHeight="1" x14ac:dyDescent="0.2">
      <c r="A5" s="145"/>
      <c r="B5" s="132"/>
      <c r="C5" s="148"/>
      <c r="D5" s="32" t="s">
        <v>9</v>
      </c>
      <c r="E5" s="171"/>
      <c r="F5" s="2" t="s">
        <v>806</v>
      </c>
      <c r="G5" s="7" t="s">
        <v>807</v>
      </c>
      <c r="H5" s="33" t="s">
        <v>13</v>
      </c>
      <c r="I5" s="34"/>
      <c r="J5" s="2"/>
      <c r="K5" s="24"/>
      <c r="L5" s="1"/>
    </row>
    <row r="6" spans="1:16" ht="28.9" customHeight="1" x14ac:dyDescent="0.2">
      <c r="A6" s="145"/>
      <c r="B6" s="132"/>
      <c r="C6" s="148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76"/>
    </row>
    <row r="7" spans="1:16" ht="30.75" customHeight="1" thickBot="1" x14ac:dyDescent="0.25">
      <c r="A7" s="145"/>
      <c r="B7" s="133"/>
      <c r="C7" s="149"/>
      <c r="D7" s="36" t="s">
        <v>11</v>
      </c>
      <c r="E7" s="37">
        <v>1</v>
      </c>
      <c r="F7" s="4" t="s">
        <v>1042</v>
      </c>
      <c r="G7" s="8" t="s">
        <v>808</v>
      </c>
      <c r="H7" s="17" t="s">
        <v>3</v>
      </c>
      <c r="I7" s="37">
        <v>1</v>
      </c>
      <c r="J7" s="4" t="s">
        <v>774</v>
      </c>
      <c r="K7" s="25" t="s">
        <v>775</v>
      </c>
      <c r="L7" s="1"/>
    </row>
    <row r="8" spans="1:16" ht="44.25" customHeight="1" x14ac:dyDescent="0.2">
      <c r="A8" s="145"/>
      <c r="B8" s="131">
        <v>2</v>
      </c>
      <c r="C8" s="147" t="s">
        <v>810</v>
      </c>
      <c r="D8" s="30" t="s">
        <v>8</v>
      </c>
      <c r="E8" s="170">
        <v>1</v>
      </c>
      <c r="F8" s="5" t="s">
        <v>222</v>
      </c>
      <c r="G8" s="9" t="s">
        <v>303</v>
      </c>
      <c r="H8" s="16" t="s">
        <v>12</v>
      </c>
      <c r="I8" s="31">
        <v>1</v>
      </c>
      <c r="J8" s="5" t="s">
        <v>1043</v>
      </c>
      <c r="K8" s="23" t="s">
        <v>765</v>
      </c>
      <c r="L8" s="89">
        <f>E8+E11+I8+I10+I9+I11</f>
        <v>3</v>
      </c>
    </row>
    <row r="9" spans="1:16" x14ac:dyDescent="0.2">
      <c r="A9" s="145"/>
      <c r="B9" s="132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63" customHeight="1" x14ac:dyDescent="0.2">
      <c r="A10" s="145"/>
      <c r="B10" s="132"/>
      <c r="C10" s="148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33"/>
      <c r="C11" s="149"/>
      <c r="D11" s="36" t="s">
        <v>11</v>
      </c>
      <c r="E11" s="37">
        <v>1</v>
      </c>
      <c r="F11" s="4" t="s">
        <v>912</v>
      </c>
      <c r="G11" s="8" t="s">
        <v>808</v>
      </c>
      <c r="H11" s="17" t="s">
        <v>3</v>
      </c>
      <c r="I11" s="37"/>
      <c r="J11" s="4"/>
      <c r="K11" s="25"/>
      <c r="L11" s="1"/>
      <c r="P11" s="76"/>
    </row>
    <row r="12" spans="1:16" ht="38.25" x14ac:dyDescent="0.2">
      <c r="A12" s="145"/>
      <c r="B12" s="131">
        <v>3</v>
      </c>
      <c r="C12" s="147" t="s">
        <v>809</v>
      </c>
      <c r="D12" s="30" t="s">
        <v>8</v>
      </c>
      <c r="E12" s="170"/>
      <c r="F12" s="5"/>
      <c r="G12" s="9"/>
      <c r="H12" s="16" t="s">
        <v>12</v>
      </c>
      <c r="I12" s="31">
        <v>1</v>
      </c>
      <c r="J12" s="5" t="s">
        <v>1047</v>
      </c>
      <c r="K12" s="23" t="s">
        <v>765</v>
      </c>
      <c r="L12" s="89">
        <f>E12+E15+I12+I13+I14+I15</f>
        <v>3</v>
      </c>
    </row>
    <row r="13" spans="1:16" x14ac:dyDescent="0.2">
      <c r="A13" s="145"/>
      <c r="B13" s="132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5"/>
      <c r="B14" s="132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5"/>
      <c r="B15" s="133"/>
      <c r="C15" s="149"/>
      <c r="D15" s="36" t="s">
        <v>11</v>
      </c>
      <c r="E15" s="37">
        <v>2</v>
      </c>
      <c r="F15" s="4" t="s">
        <v>912</v>
      </c>
      <c r="G15" s="8" t="s">
        <v>808</v>
      </c>
      <c r="H15" s="17" t="s">
        <v>3</v>
      </c>
      <c r="I15" s="4"/>
      <c r="J15" s="4"/>
      <c r="K15" s="25"/>
      <c r="L15" s="1"/>
    </row>
    <row r="16" spans="1:16" ht="25.5" x14ac:dyDescent="0.2">
      <c r="A16" s="145"/>
      <c r="B16" s="131">
        <v>4</v>
      </c>
      <c r="C16" s="147" t="s">
        <v>944</v>
      </c>
      <c r="D16" s="30" t="s">
        <v>8</v>
      </c>
      <c r="E16" s="170"/>
      <c r="F16" s="5"/>
      <c r="G16" s="9"/>
      <c r="H16" s="16" t="s">
        <v>12</v>
      </c>
      <c r="I16" s="31"/>
      <c r="J16" s="5"/>
      <c r="K16" s="23"/>
      <c r="L16" s="89"/>
    </row>
    <row r="17" spans="1:12" x14ac:dyDescent="0.2">
      <c r="A17" s="145"/>
      <c r="B17" s="132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45"/>
      <c r="B19" s="133"/>
      <c r="C19" s="149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</row>
    <row r="20" spans="1:12" ht="25.5" x14ac:dyDescent="0.2">
      <c r="A20" s="145"/>
      <c r="B20" s="131">
        <v>5</v>
      </c>
      <c r="C20" s="147" t="s">
        <v>944</v>
      </c>
      <c r="D20" s="30" t="s">
        <v>8</v>
      </c>
      <c r="E20" s="170"/>
      <c r="F20" s="5"/>
      <c r="G20" s="9"/>
      <c r="H20" s="16" t="s">
        <v>12</v>
      </c>
      <c r="I20" s="31"/>
      <c r="J20" s="5"/>
      <c r="K20" s="23"/>
      <c r="L20" s="89"/>
    </row>
    <row r="21" spans="1:12" x14ac:dyDescent="0.2">
      <c r="A21" s="145"/>
      <c r="B21" s="132"/>
      <c r="C21" s="148"/>
      <c r="D21" s="32" t="s">
        <v>9</v>
      </c>
      <c r="E21" s="171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5"/>
      <c r="B22" s="132"/>
      <c r="C22" s="148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33"/>
      <c r="C23" s="149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E4+E8+E20</f>
        <v>3</v>
      </c>
      <c r="H24" s="42" t="s">
        <v>38</v>
      </c>
      <c r="I24" s="18">
        <f>I4+I8+I20+I12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E7+E11+E23+E15</f>
        <v>4</v>
      </c>
      <c r="H25" s="42" t="s">
        <v>21</v>
      </c>
      <c r="I25" s="18">
        <f>I5+I9+I21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8</v>
      </c>
      <c r="H27" s="42" t="s">
        <v>23</v>
      </c>
      <c r="I27" s="18">
        <f>I7+I11+I23</f>
        <v>1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12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23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1121</v>
      </c>
      <c r="B1" s="142"/>
      <c r="C1" s="142"/>
      <c r="D1" s="142"/>
      <c r="E1" s="142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K1-(E16+E17+I16+I17+I18+I19+I20)</f>
        <v>4.5</v>
      </c>
      <c r="L2" s="18">
        <f>SUM(L4:L15)</f>
        <v>6.5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3.5" customHeight="1" x14ac:dyDescent="0.2">
      <c r="A4" s="144" t="s">
        <v>811</v>
      </c>
      <c r="B4" s="162">
        <v>1</v>
      </c>
      <c r="C4" s="147" t="s">
        <v>812</v>
      </c>
      <c r="D4" s="30" t="s">
        <v>8</v>
      </c>
      <c r="E4" s="170">
        <v>2</v>
      </c>
      <c r="F4" s="5" t="s">
        <v>813</v>
      </c>
      <c r="G4" s="9" t="s">
        <v>814</v>
      </c>
      <c r="H4" s="16" t="s">
        <v>12</v>
      </c>
      <c r="I4" s="31"/>
      <c r="J4" s="5"/>
      <c r="K4" s="23"/>
      <c r="L4" s="89">
        <f>E4+E7+I4+I5+I6+I7</f>
        <v>4</v>
      </c>
    </row>
    <row r="5" spans="1:16" ht="29.25" customHeight="1" x14ac:dyDescent="0.2">
      <c r="A5" s="145"/>
      <c r="B5" s="163"/>
      <c r="C5" s="148"/>
      <c r="D5" s="32" t="s">
        <v>9</v>
      </c>
      <c r="E5" s="171"/>
      <c r="F5" s="2" t="s">
        <v>815</v>
      </c>
      <c r="G5" s="7" t="s">
        <v>816</v>
      </c>
      <c r="H5" s="33" t="s">
        <v>13</v>
      </c>
      <c r="I5" s="34"/>
      <c r="J5" s="2"/>
      <c r="K5" s="24"/>
      <c r="L5" s="1"/>
    </row>
    <row r="6" spans="1:16" ht="45" x14ac:dyDescent="0.2">
      <c r="A6" s="145"/>
      <c r="B6" s="163"/>
      <c r="C6" s="148"/>
      <c r="D6" s="32" t="s">
        <v>10</v>
      </c>
      <c r="E6" s="171"/>
      <c r="F6" s="2" t="s">
        <v>817</v>
      </c>
      <c r="G6" s="7" t="s">
        <v>57</v>
      </c>
      <c r="H6" s="35" t="s">
        <v>14</v>
      </c>
      <c r="I6" s="34">
        <v>1</v>
      </c>
      <c r="J6" s="2" t="s">
        <v>1044</v>
      </c>
      <c r="K6" s="24" t="s">
        <v>763</v>
      </c>
      <c r="L6" s="1"/>
      <c r="O6" s="76"/>
    </row>
    <row r="7" spans="1:16" ht="31.5" customHeight="1" thickBot="1" x14ac:dyDescent="0.25">
      <c r="A7" s="145"/>
      <c r="B7" s="164"/>
      <c r="C7" s="149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776</v>
      </c>
      <c r="K7" s="25" t="s">
        <v>777</v>
      </c>
      <c r="L7" s="1"/>
    </row>
    <row r="8" spans="1:16" ht="44.25" customHeight="1" x14ac:dyDescent="0.2">
      <c r="A8" s="145"/>
      <c r="B8" s="162">
        <v>2</v>
      </c>
      <c r="C8" s="147" t="s">
        <v>818</v>
      </c>
      <c r="D8" s="30" t="s">
        <v>8</v>
      </c>
      <c r="E8" s="170">
        <v>2</v>
      </c>
      <c r="F8" s="5" t="s">
        <v>819</v>
      </c>
      <c r="G8" s="9" t="s">
        <v>814</v>
      </c>
      <c r="H8" s="16" t="s">
        <v>12</v>
      </c>
      <c r="I8" s="31"/>
      <c r="J8" s="5"/>
      <c r="K8" s="23"/>
      <c r="L8" s="89">
        <f>E8+E11+I8+I10+I9+I11</f>
        <v>2.5</v>
      </c>
    </row>
    <row r="9" spans="1:16" ht="16.5" customHeight="1" x14ac:dyDescent="0.2">
      <c r="A9" s="145"/>
      <c r="B9" s="163"/>
      <c r="C9" s="148"/>
      <c r="D9" s="32" t="s">
        <v>9</v>
      </c>
      <c r="E9" s="171"/>
      <c r="F9" s="2" t="s">
        <v>1045</v>
      </c>
      <c r="G9" s="7" t="s">
        <v>820</v>
      </c>
      <c r="H9" s="33" t="s">
        <v>13</v>
      </c>
      <c r="I9" s="34"/>
      <c r="J9" s="2"/>
      <c r="K9" s="24"/>
      <c r="L9" s="1"/>
    </row>
    <row r="10" spans="1:16" ht="25.5" x14ac:dyDescent="0.2">
      <c r="A10" s="145"/>
      <c r="B10" s="163"/>
      <c r="C10" s="148"/>
      <c r="D10" s="32" t="s">
        <v>10</v>
      </c>
      <c r="E10" s="171"/>
      <c r="F10" s="2" t="s">
        <v>821</v>
      </c>
      <c r="G10" s="7" t="s">
        <v>822</v>
      </c>
      <c r="H10" s="35" t="s">
        <v>14</v>
      </c>
      <c r="I10" s="34">
        <v>0.5</v>
      </c>
      <c r="J10" s="2" t="s">
        <v>1046</v>
      </c>
      <c r="K10" s="24" t="s">
        <v>793</v>
      </c>
      <c r="L10" s="1"/>
    </row>
    <row r="11" spans="1:16" ht="26.25" thickBot="1" x14ac:dyDescent="0.25">
      <c r="A11" s="145"/>
      <c r="B11" s="164"/>
      <c r="C11" s="149"/>
      <c r="D11" s="36" t="s">
        <v>11</v>
      </c>
      <c r="E11" s="37"/>
      <c r="F11" s="4"/>
      <c r="G11" s="97"/>
      <c r="H11" s="17" t="s">
        <v>3</v>
      </c>
      <c r="I11" s="37"/>
      <c r="J11" s="4"/>
      <c r="K11" s="25"/>
      <c r="L11" s="1"/>
      <c r="P11" s="76"/>
    </row>
    <row r="12" spans="1:16" ht="28.5" customHeight="1" x14ac:dyDescent="0.2">
      <c r="A12" s="145"/>
      <c r="B12" s="162">
        <v>3</v>
      </c>
      <c r="C12" s="147" t="s">
        <v>944</v>
      </c>
      <c r="D12" s="30" t="s">
        <v>8</v>
      </c>
      <c r="E12" s="170"/>
      <c r="F12" s="5"/>
      <c r="G12" s="9"/>
      <c r="H12" s="16" t="s">
        <v>12</v>
      </c>
      <c r="I12" s="31"/>
      <c r="J12" s="5"/>
      <c r="K12" s="23"/>
      <c r="L12" s="89"/>
    </row>
    <row r="13" spans="1:16" x14ac:dyDescent="0.2">
      <c r="A13" s="145"/>
      <c r="B13" s="163"/>
      <c r="C13" s="148"/>
      <c r="D13" s="32" t="s">
        <v>9</v>
      </c>
      <c r="E13" s="171"/>
      <c r="F13" s="2"/>
      <c r="G13" s="7"/>
      <c r="H13" s="33" t="s">
        <v>13</v>
      </c>
      <c r="I13" s="105"/>
      <c r="J13" s="106"/>
      <c r="K13" s="107"/>
      <c r="L13" s="1"/>
    </row>
    <row r="14" spans="1:16" x14ac:dyDescent="0.2">
      <c r="A14" s="145"/>
      <c r="B14" s="163"/>
      <c r="C14" s="148"/>
      <c r="D14" s="32" t="s">
        <v>10</v>
      </c>
      <c r="E14" s="171"/>
      <c r="F14" s="2"/>
      <c r="G14" s="7"/>
      <c r="H14" s="35" t="s">
        <v>14</v>
      </c>
      <c r="I14" s="105"/>
      <c r="J14" s="106"/>
      <c r="K14" s="107"/>
      <c r="L14" s="1"/>
    </row>
    <row r="15" spans="1:16" ht="26.25" thickBot="1" x14ac:dyDescent="0.25">
      <c r="A15" s="146"/>
      <c r="B15" s="164"/>
      <c r="C15" s="149"/>
      <c r="D15" s="36" t="s">
        <v>11</v>
      </c>
      <c r="E15" s="37"/>
      <c r="F15" s="4"/>
      <c r="G15" s="8"/>
      <c r="H15" s="17" t="s">
        <v>3</v>
      </c>
      <c r="I15" s="108"/>
      <c r="J15" s="109"/>
      <c r="K15" s="110"/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4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0</v>
      </c>
      <c r="H17" s="42" t="s">
        <v>21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1.5</v>
      </c>
    </row>
    <row r="19" spans="1:9" x14ac:dyDescent="0.2">
      <c r="A19" s="40"/>
      <c r="B19" s="40"/>
      <c r="C19" s="40"/>
      <c r="D19" s="41" t="s">
        <v>24</v>
      </c>
      <c r="E19" s="26">
        <f>K2</f>
        <v>4.5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7.5</v>
      </c>
    </row>
    <row r="23" spans="1:9" x14ac:dyDescent="0.2">
      <c r="C23" s="1"/>
    </row>
  </sheetData>
  <mergeCells count="11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1124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3.5</v>
      </c>
      <c r="L2" s="18">
        <f>SUM(L4:L23)</f>
        <v>14.5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1.25" customHeight="1" x14ac:dyDescent="0.2">
      <c r="A4" s="190" t="s">
        <v>811</v>
      </c>
      <c r="B4" s="131">
        <v>1</v>
      </c>
      <c r="C4" s="147" t="s">
        <v>823</v>
      </c>
      <c r="D4" s="30" t="s">
        <v>8</v>
      </c>
      <c r="E4" s="170">
        <v>2</v>
      </c>
      <c r="F4" s="5" t="s">
        <v>824</v>
      </c>
      <c r="G4" s="9" t="s">
        <v>825</v>
      </c>
      <c r="H4" s="16" t="s">
        <v>12</v>
      </c>
      <c r="I4" s="31"/>
      <c r="J4" s="5"/>
      <c r="K4" s="23"/>
      <c r="L4" s="89">
        <f>E4+E7+I4+I5+I6+I7</f>
        <v>3</v>
      </c>
    </row>
    <row r="5" spans="1:16" ht="13.5" customHeight="1" x14ac:dyDescent="0.2">
      <c r="A5" s="191"/>
      <c r="B5" s="132"/>
      <c r="C5" s="148"/>
      <c r="D5" s="32" t="s">
        <v>9</v>
      </c>
      <c r="E5" s="171"/>
      <c r="F5" s="2"/>
      <c r="G5" s="7"/>
      <c r="H5" s="33" t="s">
        <v>13</v>
      </c>
      <c r="I5" s="105"/>
      <c r="J5" s="106"/>
      <c r="K5" s="107"/>
      <c r="L5" s="1"/>
    </row>
    <row r="6" spans="1:16" ht="16.5" customHeight="1" x14ac:dyDescent="0.2">
      <c r="A6" s="191"/>
      <c r="B6" s="132"/>
      <c r="C6" s="148"/>
      <c r="D6" s="32" t="s">
        <v>10</v>
      </c>
      <c r="E6" s="171"/>
      <c r="F6" s="2"/>
      <c r="G6" s="7"/>
      <c r="H6" s="35" t="s">
        <v>14</v>
      </c>
      <c r="I6" s="105"/>
      <c r="J6" s="106"/>
      <c r="K6" s="107"/>
      <c r="L6" s="1"/>
      <c r="O6" s="58"/>
    </row>
    <row r="7" spans="1:16" ht="53.25" customHeight="1" thickBot="1" x14ac:dyDescent="0.25">
      <c r="A7" s="191"/>
      <c r="B7" s="133"/>
      <c r="C7" s="149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778</v>
      </c>
      <c r="K7" s="25" t="s">
        <v>779</v>
      </c>
      <c r="L7" s="1"/>
    </row>
    <row r="8" spans="1:16" ht="61.5" customHeight="1" x14ac:dyDescent="0.2">
      <c r="A8" s="191"/>
      <c r="B8" s="131">
        <v>2</v>
      </c>
      <c r="C8" s="147" t="s">
        <v>826</v>
      </c>
      <c r="D8" s="30" t="s">
        <v>8</v>
      </c>
      <c r="E8" s="170">
        <v>1.5</v>
      </c>
      <c r="F8" s="5" t="s">
        <v>827</v>
      </c>
      <c r="G8" s="9" t="s">
        <v>829</v>
      </c>
      <c r="H8" s="16" t="s">
        <v>12</v>
      </c>
      <c r="I8" s="31"/>
      <c r="J8" s="5"/>
      <c r="K8" s="23"/>
      <c r="L8" s="89">
        <f>E8+E11+I8+I10+I9+I11</f>
        <v>3</v>
      </c>
    </row>
    <row r="9" spans="1:16" x14ac:dyDescent="0.2">
      <c r="A9" s="191"/>
      <c r="B9" s="132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48.75" customHeight="1" x14ac:dyDescent="0.2">
      <c r="A10" s="191"/>
      <c r="B10" s="132"/>
      <c r="C10" s="148"/>
      <c r="D10" s="32" t="s">
        <v>10</v>
      </c>
      <c r="E10" s="171"/>
      <c r="F10" s="2"/>
      <c r="G10" s="7"/>
      <c r="H10" s="35" t="s">
        <v>14</v>
      </c>
      <c r="I10" s="34">
        <v>1.5</v>
      </c>
      <c r="J10" s="2" t="s">
        <v>1048</v>
      </c>
      <c r="K10" s="24" t="s">
        <v>830</v>
      </c>
      <c r="L10" s="1"/>
    </row>
    <row r="11" spans="1:16" ht="26.25" thickBot="1" x14ac:dyDescent="0.25">
      <c r="A11" s="191"/>
      <c r="B11" s="133"/>
      <c r="C11" s="149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8"/>
    </row>
    <row r="12" spans="1:16" ht="46.5" customHeight="1" x14ac:dyDescent="0.2">
      <c r="A12" s="191"/>
      <c r="B12" s="131">
        <v>3</v>
      </c>
      <c r="C12" s="134" t="s">
        <v>828</v>
      </c>
      <c r="D12" s="30" t="s">
        <v>8</v>
      </c>
      <c r="E12" s="170">
        <v>0.5</v>
      </c>
      <c r="F12" s="5" t="s">
        <v>222</v>
      </c>
      <c r="G12" s="9" t="s">
        <v>303</v>
      </c>
      <c r="H12" s="16" t="s">
        <v>12</v>
      </c>
      <c r="I12" s="31">
        <v>1</v>
      </c>
      <c r="J12" s="5" t="s">
        <v>1050</v>
      </c>
      <c r="K12" s="23" t="s">
        <v>764</v>
      </c>
      <c r="L12" s="89">
        <f>E12+E15+I12+I13+I14+I15</f>
        <v>1.5</v>
      </c>
    </row>
    <row r="13" spans="1:16" x14ac:dyDescent="0.2">
      <c r="A13" s="191"/>
      <c r="B13" s="132"/>
      <c r="C13" s="135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</row>
    <row r="14" spans="1:16" ht="15.75" customHeight="1" x14ac:dyDescent="0.2">
      <c r="A14" s="191"/>
      <c r="B14" s="132"/>
      <c r="C14" s="135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</row>
    <row r="15" spans="1:16" ht="29.25" customHeight="1" thickBot="1" x14ac:dyDescent="0.25">
      <c r="A15" s="192"/>
      <c r="B15" s="133"/>
      <c r="C15" s="136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6" ht="104.25" customHeight="1" x14ac:dyDescent="0.2">
      <c r="A16" s="144" t="s">
        <v>831</v>
      </c>
      <c r="B16" s="131">
        <v>4</v>
      </c>
      <c r="C16" s="147" t="s">
        <v>832</v>
      </c>
      <c r="D16" s="30" t="s">
        <v>8</v>
      </c>
      <c r="E16" s="170">
        <v>2</v>
      </c>
      <c r="F16" s="5" t="s">
        <v>873</v>
      </c>
      <c r="G16" s="9" t="s">
        <v>833</v>
      </c>
      <c r="H16" s="16" t="s">
        <v>39</v>
      </c>
      <c r="I16" s="31"/>
      <c r="J16" s="5"/>
      <c r="K16" s="23"/>
      <c r="L16" s="89">
        <f>E16+E19+I16+I17+I18+I19</f>
        <v>3</v>
      </c>
    </row>
    <row r="17" spans="1:12" x14ac:dyDescent="0.2">
      <c r="A17" s="145"/>
      <c r="B17" s="132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ht="31.5" customHeight="1" x14ac:dyDescent="0.2">
      <c r="A18" s="145"/>
      <c r="B18" s="132"/>
      <c r="C18" s="148"/>
      <c r="D18" s="32" t="s">
        <v>10</v>
      </c>
      <c r="E18" s="171"/>
      <c r="F18" s="2" t="s">
        <v>834</v>
      </c>
      <c r="G18" s="7" t="s">
        <v>1076</v>
      </c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45"/>
      <c r="B19" s="133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780</v>
      </c>
      <c r="K19" s="25" t="s">
        <v>781</v>
      </c>
      <c r="L19" s="1"/>
    </row>
    <row r="20" spans="1:12" ht="84" customHeight="1" x14ac:dyDescent="0.2">
      <c r="A20" s="145"/>
      <c r="B20" s="131">
        <v>5</v>
      </c>
      <c r="C20" s="147" t="s">
        <v>835</v>
      </c>
      <c r="D20" s="30" t="s">
        <v>8</v>
      </c>
      <c r="E20" s="170">
        <v>2</v>
      </c>
      <c r="F20" s="5" t="s">
        <v>836</v>
      </c>
      <c r="G20" s="9" t="s">
        <v>837</v>
      </c>
      <c r="H20" s="16" t="s">
        <v>39</v>
      </c>
      <c r="I20" s="31"/>
      <c r="J20" s="5"/>
      <c r="K20" s="23"/>
      <c r="L20" s="89">
        <f>E20+E23+I20+I21+I22+I23</f>
        <v>4</v>
      </c>
    </row>
    <row r="21" spans="1:12" ht="22.5" x14ac:dyDescent="0.2">
      <c r="A21" s="145"/>
      <c r="B21" s="132"/>
      <c r="C21" s="148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768</v>
      </c>
      <c r="K21" s="24" t="s">
        <v>122</v>
      </c>
      <c r="L21" s="1"/>
    </row>
    <row r="22" spans="1:12" ht="33.75" x14ac:dyDescent="0.2">
      <c r="A22" s="145"/>
      <c r="B22" s="132"/>
      <c r="C22" s="148"/>
      <c r="D22" s="32" t="s">
        <v>10</v>
      </c>
      <c r="E22" s="171"/>
      <c r="F22" s="2" t="s">
        <v>838</v>
      </c>
      <c r="G22" s="7" t="s">
        <v>1077</v>
      </c>
      <c r="H22" s="35" t="s">
        <v>14</v>
      </c>
      <c r="I22" s="34"/>
      <c r="J22" s="2"/>
      <c r="K22" s="24"/>
      <c r="L22" s="1"/>
    </row>
    <row r="23" spans="1:12" ht="56.25" customHeight="1" thickBot="1" x14ac:dyDescent="0.25">
      <c r="A23" s="146"/>
      <c r="B23" s="133"/>
      <c r="C23" s="14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782</v>
      </c>
      <c r="K23" s="25" t="s">
        <v>783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0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3.5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16.5</v>
      </c>
    </row>
    <row r="31" spans="1:12" x14ac:dyDescent="0.2">
      <c r="C31" s="1"/>
    </row>
  </sheetData>
  <mergeCells count="18">
    <mergeCell ref="B16:B19"/>
    <mergeCell ref="C16:C19"/>
    <mergeCell ref="A16:A23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25" right="0.25" top="0.75" bottom="0.75" header="0.3" footer="0.3"/>
  <pageSetup paperSize="9" scale="53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60" t="s">
        <v>1122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K1-(E24+E25+I24+I25+I26+I27+I28)</f>
        <v>2</v>
      </c>
      <c r="L2" s="18">
        <f>SUM(L4:L23)</f>
        <v>16</v>
      </c>
    </row>
    <row r="3" spans="1:12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37.5" customHeight="1" x14ac:dyDescent="0.2">
      <c r="A4" s="193"/>
      <c r="B4" s="131">
        <v>1</v>
      </c>
      <c r="C4" s="147" t="s">
        <v>919</v>
      </c>
      <c r="D4" s="30" t="s">
        <v>8</v>
      </c>
      <c r="E4" s="170">
        <v>2</v>
      </c>
      <c r="F4" s="5" t="s">
        <v>1049</v>
      </c>
      <c r="G4" s="9" t="s">
        <v>926</v>
      </c>
      <c r="H4" s="16" t="s">
        <v>39</v>
      </c>
      <c r="I4" s="31"/>
      <c r="J4" s="5"/>
      <c r="K4" s="23"/>
      <c r="L4" s="18">
        <f>E4+E7+I4+I5+I6+I7</f>
        <v>4</v>
      </c>
    </row>
    <row r="5" spans="1:12" ht="18.75" customHeight="1" x14ac:dyDescent="0.2">
      <c r="A5" s="194"/>
      <c r="B5" s="132"/>
      <c r="C5" s="148"/>
      <c r="D5" s="32" t="s">
        <v>9</v>
      </c>
      <c r="E5" s="171"/>
      <c r="F5" s="2"/>
      <c r="G5" s="7"/>
      <c r="H5" s="33" t="s">
        <v>13</v>
      </c>
      <c r="I5" s="34"/>
      <c r="J5" s="2"/>
      <c r="K5" s="24"/>
    </row>
    <row r="6" spans="1:12" ht="37.5" customHeight="1" x14ac:dyDescent="0.2">
      <c r="A6" s="194"/>
      <c r="B6" s="132"/>
      <c r="C6" s="148"/>
      <c r="D6" s="32" t="s">
        <v>10</v>
      </c>
      <c r="E6" s="171"/>
      <c r="F6" s="2"/>
      <c r="G6" s="7"/>
      <c r="H6" s="35" t="s">
        <v>14</v>
      </c>
      <c r="I6" s="34">
        <v>1</v>
      </c>
      <c r="J6" s="2" t="s">
        <v>761</v>
      </c>
      <c r="K6" s="24" t="s">
        <v>762</v>
      </c>
    </row>
    <row r="7" spans="1:12" ht="54.75" customHeight="1" thickBot="1" x14ac:dyDescent="0.25">
      <c r="A7" s="194"/>
      <c r="B7" s="133"/>
      <c r="C7" s="149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1061</v>
      </c>
      <c r="K7" s="25" t="s">
        <v>844</v>
      </c>
    </row>
    <row r="8" spans="1:12" ht="37.5" customHeight="1" x14ac:dyDescent="0.2">
      <c r="A8" s="194"/>
      <c r="B8" s="131">
        <v>2</v>
      </c>
      <c r="C8" s="147" t="s">
        <v>919</v>
      </c>
      <c r="D8" s="30" t="s">
        <v>8</v>
      </c>
      <c r="E8" s="170">
        <v>2</v>
      </c>
      <c r="F8" s="5" t="s">
        <v>1049</v>
      </c>
      <c r="G8" s="9" t="s">
        <v>926</v>
      </c>
      <c r="H8" s="16" t="s">
        <v>39</v>
      </c>
      <c r="I8" s="31"/>
      <c r="J8" s="5"/>
      <c r="K8" s="23"/>
      <c r="L8" s="18">
        <f>E8+E11+I8+I9+I10+I11</f>
        <v>3</v>
      </c>
    </row>
    <row r="9" spans="1:12" ht="17.25" customHeight="1" x14ac:dyDescent="0.2">
      <c r="A9" s="194"/>
      <c r="B9" s="132"/>
      <c r="C9" s="148"/>
      <c r="D9" s="32" t="s">
        <v>9</v>
      </c>
      <c r="E9" s="171"/>
      <c r="F9" s="2"/>
      <c r="G9" s="7"/>
      <c r="H9" s="33" t="s">
        <v>13</v>
      </c>
      <c r="I9" s="34"/>
      <c r="J9" s="2"/>
      <c r="K9" s="24"/>
    </row>
    <row r="10" spans="1:12" ht="37.5" customHeight="1" x14ac:dyDescent="0.2">
      <c r="A10" s="194"/>
      <c r="B10" s="132"/>
      <c r="C10" s="148"/>
      <c r="D10" s="32" t="s">
        <v>10</v>
      </c>
      <c r="E10" s="171"/>
      <c r="F10" s="2"/>
      <c r="G10" s="7"/>
      <c r="H10" s="35" t="s">
        <v>14</v>
      </c>
      <c r="I10" s="34">
        <v>1</v>
      </c>
      <c r="J10" s="2" t="s">
        <v>1052</v>
      </c>
      <c r="K10" s="24" t="s">
        <v>760</v>
      </c>
    </row>
    <row r="11" spans="1:12" ht="27.75" customHeight="1" thickBot="1" x14ac:dyDescent="0.25">
      <c r="A11" s="194"/>
      <c r="B11" s="133"/>
      <c r="C11" s="149"/>
      <c r="D11" s="36" t="s">
        <v>11</v>
      </c>
      <c r="E11" s="37"/>
      <c r="F11" s="4"/>
      <c r="G11" s="8"/>
      <c r="H11" s="17" t="s">
        <v>3</v>
      </c>
      <c r="I11" s="4"/>
      <c r="J11" s="4"/>
      <c r="K11" s="25"/>
    </row>
    <row r="12" spans="1:12" ht="37.5" customHeight="1" x14ac:dyDescent="0.2">
      <c r="A12" s="194"/>
      <c r="B12" s="131">
        <v>3</v>
      </c>
      <c r="C12" s="147" t="s">
        <v>919</v>
      </c>
      <c r="D12" s="30" t="s">
        <v>8</v>
      </c>
      <c r="E12" s="170">
        <v>2</v>
      </c>
      <c r="F12" s="5" t="s">
        <v>1049</v>
      </c>
      <c r="G12" s="9" t="s">
        <v>926</v>
      </c>
      <c r="H12" s="16" t="s">
        <v>39</v>
      </c>
      <c r="I12" s="31"/>
      <c r="J12" s="5"/>
      <c r="K12" s="23"/>
      <c r="L12" s="18">
        <f>E12+E15+I12+I13+I14+I15</f>
        <v>2</v>
      </c>
    </row>
    <row r="13" spans="1:12" ht="18" customHeight="1" x14ac:dyDescent="0.2">
      <c r="A13" s="194"/>
      <c r="B13" s="132"/>
      <c r="C13" s="148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</row>
    <row r="14" spans="1:12" ht="18" customHeight="1" x14ac:dyDescent="0.2">
      <c r="A14" s="194"/>
      <c r="B14" s="132"/>
      <c r="C14" s="148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</row>
    <row r="15" spans="1:12" ht="30" customHeight="1" thickBot="1" x14ac:dyDescent="0.25">
      <c r="A15" s="195"/>
      <c r="B15" s="133"/>
      <c r="C15" s="149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</row>
    <row r="16" spans="1:12" ht="99.75" customHeight="1" x14ac:dyDescent="0.2">
      <c r="A16" s="144" t="s">
        <v>845</v>
      </c>
      <c r="B16" s="131">
        <v>4</v>
      </c>
      <c r="C16" s="147" t="s">
        <v>839</v>
      </c>
      <c r="D16" s="30" t="s">
        <v>8</v>
      </c>
      <c r="E16" s="170">
        <v>2</v>
      </c>
      <c r="F16" s="5" t="s">
        <v>840</v>
      </c>
      <c r="G16" s="9" t="s">
        <v>841</v>
      </c>
      <c r="H16" s="16" t="s">
        <v>12</v>
      </c>
      <c r="I16" s="31"/>
      <c r="J16" s="5"/>
      <c r="K16" s="23"/>
      <c r="L16" s="89">
        <f>E16+E19+I16+I17+I18+I19</f>
        <v>3</v>
      </c>
    </row>
    <row r="17" spans="1:16" ht="17.45" customHeight="1" x14ac:dyDescent="0.2">
      <c r="A17" s="145"/>
      <c r="B17" s="132"/>
      <c r="C17" s="148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6" ht="34.5" customHeight="1" x14ac:dyDescent="0.2">
      <c r="A18" s="145"/>
      <c r="B18" s="132"/>
      <c r="C18" s="148"/>
      <c r="D18" s="32" t="s">
        <v>10</v>
      </c>
      <c r="E18" s="171"/>
      <c r="F18" s="2" t="s">
        <v>842</v>
      </c>
      <c r="G18" s="7" t="s">
        <v>843</v>
      </c>
      <c r="H18" s="35" t="s">
        <v>14</v>
      </c>
      <c r="I18" s="34"/>
      <c r="J18" s="2"/>
      <c r="K18" s="24"/>
      <c r="L18" s="1"/>
      <c r="O18" s="58"/>
    </row>
    <row r="19" spans="1:16" ht="57.75" customHeight="1" thickBot="1" x14ac:dyDescent="0.25">
      <c r="A19" s="145"/>
      <c r="B19" s="133"/>
      <c r="C19" s="149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913</v>
      </c>
      <c r="K19" s="25" t="s">
        <v>784</v>
      </c>
      <c r="L19" s="1"/>
    </row>
    <row r="20" spans="1:16" ht="68.25" customHeight="1" x14ac:dyDescent="0.2">
      <c r="A20" s="145"/>
      <c r="B20" s="131">
        <v>5</v>
      </c>
      <c r="C20" s="147" t="s">
        <v>846</v>
      </c>
      <c r="D20" s="30" t="s">
        <v>8</v>
      </c>
      <c r="E20" s="170">
        <v>2</v>
      </c>
      <c r="F20" s="5" t="s">
        <v>847</v>
      </c>
      <c r="G20" s="9" t="s">
        <v>848</v>
      </c>
      <c r="H20" s="16" t="s">
        <v>12</v>
      </c>
      <c r="I20" s="31"/>
      <c r="J20" s="5"/>
      <c r="K20" s="23"/>
      <c r="L20" s="89">
        <f>E20+E23+I20+I22+I21+I23</f>
        <v>4</v>
      </c>
    </row>
    <row r="21" spans="1:16" ht="22.5" x14ac:dyDescent="0.2">
      <c r="A21" s="145"/>
      <c r="B21" s="132"/>
      <c r="C21" s="148"/>
      <c r="D21" s="32" t="s">
        <v>9</v>
      </c>
      <c r="E21" s="171"/>
      <c r="F21" s="2"/>
      <c r="G21" s="7"/>
      <c r="H21" s="33" t="s">
        <v>13</v>
      </c>
      <c r="I21" s="34">
        <v>1</v>
      </c>
      <c r="J21" s="2" t="s">
        <v>769</v>
      </c>
      <c r="K21" s="24" t="s">
        <v>122</v>
      </c>
      <c r="L21" s="1"/>
    </row>
    <row r="22" spans="1:16" ht="24.75" customHeight="1" x14ac:dyDescent="0.2">
      <c r="A22" s="145"/>
      <c r="B22" s="132"/>
      <c r="C22" s="148"/>
      <c r="D22" s="32" t="s">
        <v>10</v>
      </c>
      <c r="E22" s="171"/>
      <c r="F22" s="2" t="s">
        <v>914</v>
      </c>
      <c r="G22" s="7" t="s">
        <v>1078</v>
      </c>
      <c r="H22" s="35" t="s">
        <v>14</v>
      </c>
      <c r="I22" s="34"/>
      <c r="J22" s="2"/>
      <c r="K22" s="24"/>
      <c r="L22" s="1"/>
    </row>
    <row r="23" spans="1:16" ht="53.25" customHeight="1" thickBot="1" x14ac:dyDescent="0.25">
      <c r="A23" s="146"/>
      <c r="B23" s="133"/>
      <c r="C23" s="14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913</v>
      </c>
      <c r="K23" s="25" t="s">
        <v>844</v>
      </c>
      <c r="L23" s="1"/>
      <c r="P23" s="58"/>
    </row>
    <row r="24" spans="1:16" x14ac:dyDescent="0.2">
      <c r="A24" s="40"/>
      <c r="B24" s="40"/>
      <c r="C24" s="40"/>
      <c r="D24" s="41" t="s">
        <v>19</v>
      </c>
      <c r="E24" s="18">
        <f>E4+E8+E12+E16+E20</f>
        <v>10</v>
      </c>
      <c r="H24" s="42" t="s">
        <v>38</v>
      </c>
      <c r="I24" s="18">
        <f>I4+I8+I12+I16+I20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E7+E11+E15+E19+E23</f>
        <v>0</v>
      </c>
      <c r="H25" s="42" t="s">
        <v>21</v>
      </c>
      <c r="I25" s="18">
        <f>I5+I9+I13+I17+I21</f>
        <v>1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I6+I10+I14+I18+I22</f>
        <v>2</v>
      </c>
    </row>
    <row r="27" spans="1:16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I7+I15+I19+I23+I11</f>
        <v>3</v>
      </c>
    </row>
    <row r="28" spans="1:16" x14ac:dyDescent="0.2">
      <c r="H28" s="41" t="s">
        <v>18</v>
      </c>
      <c r="I28" s="18">
        <v>2</v>
      </c>
    </row>
    <row r="30" spans="1:16" x14ac:dyDescent="0.2">
      <c r="F30" s="13" t="s">
        <v>27</v>
      </c>
      <c r="G30" s="18">
        <f>E24+E25+I24+I25+I26+I28+I27</f>
        <v>18</v>
      </c>
    </row>
    <row r="31" spans="1:16" x14ac:dyDescent="0.2">
      <c r="C31" s="1"/>
    </row>
  </sheetData>
  <mergeCells count="18">
    <mergeCell ref="A1:E2"/>
    <mergeCell ref="B16:B19"/>
    <mergeCell ref="C16:C19"/>
    <mergeCell ref="E16:E18"/>
    <mergeCell ref="B20:B23"/>
    <mergeCell ref="C20:C23"/>
    <mergeCell ref="E20:E22"/>
    <mergeCell ref="A16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A4:A15"/>
  </mergeCells>
  <pageMargins left="0.7" right="0.7" top="0.75" bottom="0.75" header="0.3" footer="0.3"/>
  <pageSetup paperSize="9" scale="5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60" t="s">
        <v>1123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K1-(E24+E25+I24+I25+I26+I27+I28)</f>
        <v>16</v>
      </c>
      <c r="L2" s="18">
        <f>SUM(L4:L23)</f>
        <v>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9.25" customHeight="1" x14ac:dyDescent="0.2">
      <c r="A4" s="144" t="s">
        <v>845</v>
      </c>
      <c r="B4" s="131">
        <v>1</v>
      </c>
      <c r="C4" s="196" t="s">
        <v>944</v>
      </c>
      <c r="D4" s="30" t="s">
        <v>8</v>
      </c>
      <c r="E4" s="170"/>
      <c r="F4" s="5"/>
      <c r="G4" s="9"/>
      <c r="H4" s="16" t="s">
        <v>12</v>
      </c>
      <c r="I4" s="31"/>
      <c r="J4" s="5"/>
      <c r="K4" s="23"/>
      <c r="L4" s="89"/>
    </row>
    <row r="5" spans="1:16" ht="17.45" customHeight="1" x14ac:dyDescent="0.2">
      <c r="A5" s="145"/>
      <c r="B5" s="132"/>
      <c r="C5" s="197"/>
      <c r="D5" s="32" t="s">
        <v>9</v>
      </c>
      <c r="E5" s="171"/>
      <c r="F5" s="2"/>
      <c r="G5" s="7"/>
      <c r="H5" s="33" t="s">
        <v>13</v>
      </c>
      <c r="I5" s="34"/>
      <c r="J5" s="2"/>
      <c r="K5" s="24"/>
      <c r="L5" s="1"/>
    </row>
    <row r="6" spans="1:16" ht="17.25" customHeight="1" x14ac:dyDescent="0.2">
      <c r="A6" s="145"/>
      <c r="B6" s="132"/>
      <c r="C6" s="197"/>
      <c r="D6" s="32" t="s">
        <v>10</v>
      </c>
      <c r="E6" s="171"/>
      <c r="F6" s="2"/>
      <c r="G6" s="7"/>
      <c r="H6" s="35" t="s">
        <v>14</v>
      </c>
      <c r="I6" s="34"/>
      <c r="J6" s="2"/>
      <c r="K6" s="24"/>
      <c r="L6" s="1"/>
      <c r="O6" s="58"/>
    </row>
    <row r="7" spans="1:16" ht="30.75" customHeight="1" thickBot="1" x14ac:dyDescent="0.25">
      <c r="A7" s="145"/>
      <c r="B7" s="133"/>
      <c r="C7" s="198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7.75" customHeight="1" x14ac:dyDescent="0.2">
      <c r="A8" s="145"/>
      <c r="B8" s="131">
        <v>2</v>
      </c>
      <c r="C8" s="196" t="s">
        <v>944</v>
      </c>
      <c r="D8" s="30" t="s">
        <v>8</v>
      </c>
      <c r="E8" s="170"/>
      <c r="F8" s="5"/>
      <c r="G8" s="9"/>
      <c r="H8" s="16" t="s">
        <v>12</v>
      </c>
      <c r="I8" s="31"/>
      <c r="J8" s="5"/>
      <c r="K8" s="23"/>
      <c r="L8" s="89"/>
    </row>
    <row r="9" spans="1:16" x14ac:dyDescent="0.2">
      <c r="A9" s="145"/>
      <c r="B9" s="132"/>
      <c r="C9" s="197"/>
      <c r="D9" s="32" t="s">
        <v>9</v>
      </c>
      <c r="E9" s="171"/>
      <c r="F9" s="2"/>
      <c r="G9" s="7"/>
      <c r="H9" s="33" t="s">
        <v>13</v>
      </c>
      <c r="I9" s="34"/>
      <c r="J9" s="2"/>
      <c r="K9" s="24"/>
      <c r="L9" s="1"/>
    </row>
    <row r="10" spans="1:16" ht="16.5" customHeight="1" x14ac:dyDescent="0.2">
      <c r="A10" s="145"/>
      <c r="B10" s="132"/>
      <c r="C10" s="197"/>
      <c r="D10" s="32" t="s">
        <v>10</v>
      </c>
      <c r="E10" s="171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5"/>
      <c r="B11" s="133"/>
      <c r="C11" s="198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8"/>
    </row>
    <row r="12" spans="1:16" ht="25.5" x14ac:dyDescent="0.2">
      <c r="A12" s="145"/>
      <c r="B12" s="131">
        <v>3</v>
      </c>
      <c r="C12" s="196" t="s">
        <v>944</v>
      </c>
      <c r="D12" s="30" t="s">
        <v>8</v>
      </c>
      <c r="E12" s="170"/>
      <c r="F12" s="99"/>
      <c r="G12" s="9"/>
      <c r="H12" s="16" t="s">
        <v>12</v>
      </c>
      <c r="I12" s="31"/>
      <c r="J12" s="5"/>
      <c r="K12" s="23"/>
      <c r="L12" s="1"/>
      <c r="P12" s="58"/>
    </row>
    <row r="13" spans="1:16" x14ac:dyDescent="0.2">
      <c r="A13" s="145"/>
      <c r="B13" s="132"/>
      <c r="C13" s="197"/>
      <c r="D13" s="32" t="s">
        <v>9</v>
      </c>
      <c r="E13" s="171"/>
      <c r="F13" s="2"/>
      <c r="G13" s="7"/>
      <c r="H13" s="33" t="s">
        <v>13</v>
      </c>
      <c r="I13" s="34"/>
      <c r="J13" s="2"/>
      <c r="K13" s="24"/>
      <c r="L13" s="1"/>
      <c r="P13" s="58"/>
    </row>
    <row r="14" spans="1:16" x14ac:dyDescent="0.2">
      <c r="A14" s="145"/>
      <c r="B14" s="132"/>
      <c r="C14" s="197"/>
      <c r="D14" s="32" t="s">
        <v>10</v>
      </c>
      <c r="E14" s="171"/>
      <c r="F14" s="2"/>
      <c r="G14" s="7"/>
      <c r="H14" s="35" t="s">
        <v>14</v>
      </c>
      <c r="I14" s="34"/>
      <c r="J14" s="2"/>
      <c r="K14" s="24"/>
      <c r="L14" s="1"/>
      <c r="P14" s="58"/>
    </row>
    <row r="15" spans="1:16" ht="26.25" thickBot="1" x14ac:dyDescent="0.25">
      <c r="A15" s="145"/>
      <c r="B15" s="133"/>
      <c r="C15" s="198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  <c r="P15" s="58"/>
    </row>
    <row r="16" spans="1:16" ht="29.25" customHeight="1" x14ac:dyDescent="0.2">
      <c r="A16" s="145"/>
      <c r="B16" s="131">
        <v>4</v>
      </c>
      <c r="C16" s="196" t="s">
        <v>944</v>
      </c>
      <c r="D16" s="30" t="s">
        <v>8</v>
      </c>
      <c r="E16" s="170"/>
      <c r="F16" s="99"/>
      <c r="G16" s="9"/>
      <c r="H16" s="16" t="s">
        <v>12</v>
      </c>
      <c r="I16" s="31"/>
      <c r="J16" s="5"/>
      <c r="K16" s="23"/>
      <c r="L16" s="89"/>
    </row>
    <row r="17" spans="1:12" x14ac:dyDescent="0.2">
      <c r="A17" s="145"/>
      <c r="B17" s="132"/>
      <c r="C17" s="197"/>
      <c r="D17" s="32" t="s">
        <v>9</v>
      </c>
      <c r="E17" s="171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5"/>
      <c r="B18" s="132"/>
      <c r="C18" s="197"/>
      <c r="D18" s="32" t="s">
        <v>10</v>
      </c>
      <c r="E18" s="171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45"/>
      <c r="B19" s="133"/>
      <c r="C19" s="198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</row>
    <row r="20" spans="1:12" ht="29.25" customHeight="1" x14ac:dyDescent="0.2">
      <c r="A20" s="145"/>
      <c r="B20" s="131">
        <v>5</v>
      </c>
      <c r="C20" s="196" t="s">
        <v>36</v>
      </c>
      <c r="D20" s="30" t="s">
        <v>8</v>
      </c>
      <c r="E20" s="170">
        <v>4</v>
      </c>
      <c r="F20" s="99" t="s">
        <v>1051</v>
      </c>
      <c r="G20" s="9"/>
      <c r="H20" s="16" t="s">
        <v>12</v>
      </c>
      <c r="I20" s="31"/>
      <c r="J20" s="5"/>
      <c r="K20" s="23"/>
      <c r="L20" s="89">
        <f>E20+E23+I20+I21+I22+I23</f>
        <v>4</v>
      </c>
    </row>
    <row r="21" spans="1:12" x14ac:dyDescent="0.2">
      <c r="A21" s="145"/>
      <c r="B21" s="132"/>
      <c r="C21" s="197"/>
      <c r="D21" s="32" t="s">
        <v>9</v>
      </c>
      <c r="E21" s="171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5"/>
      <c r="B22" s="132"/>
      <c r="C22" s="197"/>
      <c r="D22" s="32" t="s">
        <v>10</v>
      </c>
      <c r="E22" s="171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6"/>
      <c r="B23" s="133"/>
      <c r="C23" s="198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E4+E8+E20</f>
        <v>4</v>
      </c>
      <c r="H24" s="42" t="s">
        <v>38</v>
      </c>
      <c r="I24" s="18">
        <f>I4+I8+I20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16</v>
      </c>
      <c r="H27" s="42" t="s">
        <v>23</v>
      </c>
      <c r="I27" s="18">
        <f>I7+I11+I23</f>
        <v>0</v>
      </c>
    </row>
    <row r="28" spans="1:12" x14ac:dyDescent="0.2">
      <c r="H28" s="41" t="s">
        <v>18</v>
      </c>
      <c r="I28" s="18">
        <v>0</v>
      </c>
    </row>
    <row r="30" spans="1:12" x14ac:dyDescent="0.2">
      <c r="F30" s="13" t="s">
        <v>27</v>
      </c>
      <c r="G30" s="18">
        <f>E24+E25+I24+I25+I26+I28+I27</f>
        <v>4</v>
      </c>
    </row>
    <row r="31" spans="1:12" x14ac:dyDescent="0.2">
      <c r="C31" s="1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x14ac:dyDescent="0.2">
      <c r="A1" s="160" t="s">
        <v>1084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12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1" customHeight="1" x14ac:dyDescent="0.2">
      <c r="A4" s="144" t="s">
        <v>131</v>
      </c>
      <c r="B4" s="131">
        <v>1</v>
      </c>
      <c r="C4" s="147" t="s">
        <v>132</v>
      </c>
      <c r="D4" s="30" t="s">
        <v>8</v>
      </c>
      <c r="E4" s="139">
        <v>2</v>
      </c>
      <c r="F4" s="5" t="s">
        <v>135</v>
      </c>
      <c r="G4" s="9" t="s">
        <v>136</v>
      </c>
      <c r="H4" s="16" t="s">
        <v>39</v>
      </c>
      <c r="I4" s="56"/>
      <c r="J4" s="5"/>
      <c r="K4" s="38"/>
      <c r="L4" s="89">
        <f>E4+E7+I4+I5+I6+I7</f>
        <v>4</v>
      </c>
    </row>
    <row r="5" spans="1:12" x14ac:dyDescent="0.2">
      <c r="A5" s="145"/>
      <c r="B5" s="132"/>
      <c r="C5" s="148"/>
      <c r="D5" s="32" t="s">
        <v>9</v>
      </c>
      <c r="E5" s="140"/>
      <c r="F5" s="2"/>
      <c r="G5" s="7"/>
      <c r="H5" s="33" t="s">
        <v>13</v>
      </c>
      <c r="I5" s="57"/>
      <c r="J5" s="2"/>
      <c r="K5" s="24"/>
      <c r="L5" s="1"/>
    </row>
    <row r="6" spans="1:12" ht="29.25" customHeight="1" x14ac:dyDescent="0.2">
      <c r="A6" s="145"/>
      <c r="B6" s="132"/>
      <c r="C6" s="148"/>
      <c r="D6" s="32" t="s">
        <v>10</v>
      </c>
      <c r="E6" s="141"/>
      <c r="F6" s="2" t="s">
        <v>137</v>
      </c>
      <c r="G6" s="7" t="s">
        <v>138</v>
      </c>
      <c r="H6" s="35" t="s">
        <v>14</v>
      </c>
      <c r="I6" s="57"/>
      <c r="J6" s="2"/>
      <c r="K6" s="24"/>
      <c r="L6" s="1"/>
    </row>
    <row r="7" spans="1:12" ht="26.25" thickBot="1" x14ac:dyDescent="0.25">
      <c r="A7" s="145"/>
      <c r="B7" s="133"/>
      <c r="C7" s="149"/>
      <c r="D7" s="36" t="s">
        <v>11</v>
      </c>
      <c r="E7" s="55">
        <v>1</v>
      </c>
      <c r="F7" s="4" t="s">
        <v>952</v>
      </c>
      <c r="G7" s="8" t="s">
        <v>147</v>
      </c>
      <c r="H7" s="17" t="s">
        <v>3</v>
      </c>
      <c r="I7" s="55">
        <v>1</v>
      </c>
      <c r="J7" s="4" t="s">
        <v>150</v>
      </c>
      <c r="K7" s="25" t="s">
        <v>151</v>
      </c>
      <c r="L7" s="1"/>
    </row>
    <row r="8" spans="1:12" ht="79.5" customHeight="1" x14ac:dyDescent="0.2">
      <c r="A8" s="145"/>
      <c r="B8" s="131">
        <v>2</v>
      </c>
      <c r="C8" s="147" t="s">
        <v>133</v>
      </c>
      <c r="D8" s="30" t="s">
        <v>8</v>
      </c>
      <c r="E8" s="139">
        <v>2</v>
      </c>
      <c r="F8" s="5" t="s">
        <v>139</v>
      </c>
      <c r="G8" s="9" t="s">
        <v>140</v>
      </c>
      <c r="H8" s="16" t="s">
        <v>39</v>
      </c>
      <c r="I8" s="56"/>
      <c r="J8" s="5"/>
      <c r="K8" s="49"/>
      <c r="L8" s="89">
        <f>E8+E11+I8+I10+I9+I11</f>
        <v>3</v>
      </c>
    </row>
    <row r="9" spans="1:12" x14ac:dyDescent="0.2">
      <c r="A9" s="145"/>
      <c r="B9" s="132"/>
      <c r="C9" s="148"/>
      <c r="D9" s="32" t="s">
        <v>9</v>
      </c>
      <c r="E9" s="140"/>
      <c r="F9" s="2"/>
      <c r="G9" s="7"/>
      <c r="H9" s="33" t="s">
        <v>13</v>
      </c>
      <c r="I9" s="57"/>
      <c r="K9" s="24"/>
      <c r="L9" s="1"/>
    </row>
    <row r="10" spans="1:12" ht="25.5" x14ac:dyDescent="0.2">
      <c r="A10" s="145"/>
      <c r="B10" s="132"/>
      <c r="C10" s="148"/>
      <c r="D10" s="32" t="s">
        <v>10</v>
      </c>
      <c r="E10" s="141"/>
      <c r="F10" s="2" t="s">
        <v>141</v>
      </c>
      <c r="G10" s="7" t="s">
        <v>142</v>
      </c>
      <c r="H10" s="35" t="s">
        <v>14</v>
      </c>
      <c r="I10" s="57"/>
      <c r="J10" s="2"/>
      <c r="K10" s="24"/>
      <c r="L10" s="1"/>
    </row>
    <row r="11" spans="1:12" ht="26.25" thickBot="1" x14ac:dyDescent="0.25">
      <c r="A11" s="145"/>
      <c r="B11" s="133"/>
      <c r="C11" s="149"/>
      <c r="D11" s="36" t="s">
        <v>11</v>
      </c>
      <c r="E11" s="55">
        <v>1</v>
      </c>
      <c r="F11" s="4" t="s">
        <v>927</v>
      </c>
      <c r="G11" s="8" t="s">
        <v>147</v>
      </c>
      <c r="H11" s="17" t="s">
        <v>3</v>
      </c>
      <c r="I11" s="55"/>
      <c r="J11" s="4"/>
      <c r="K11" s="25"/>
      <c r="L11" s="1"/>
    </row>
    <row r="12" spans="1:12" ht="60" customHeight="1" x14ac:dyDescent="0.2">
      <c r="A12" s="145"/>
      <c r="B12" s="131">
        <v>3</v>
      </c>
      <c r="C12" s="147" t="s">
        <v>134</v>
      </c>
      <c r="D12" s="30" t="s">
        <v>8</v>
      </c>
      <c r="E12" s="139">
        <v>1.5</v>
      </c>
      <c r="F12" s="5" t="s">
        <v>226</v>
      </c>
      <c r="G12" s="9" t="s">
        <v>143</v>
      </c>
      <c r="H12" s="16" t="s">
        <v>39</v>
      </c>
      <c r="I12" s="56"/>
      <c r="J12" s="5"/>
      <c r="K12" s="23"/>
      <c r="L12" s="89">
        <f>E12+E15+I12+I13+I14+I15</f>
        <v>2.5</v>
      </c>
    </row>
    <row r="13" spans="1:12" x14ac:dyDescent="0.2">
      <c r="A13" s="145"/>
      <c r="B13" s="132"/>
      <c r="C13" s="148"/>
      <c r="D13" s="32" t="s">
        <v>9</v>
      </c>
      <c r="E13" s="140"/>
      <c r="F13" s="3"/>
      <c r="G13" s="7"/>
      <c r="H13" s="33" t="s">
        <v>13</v>
      </c>
      <c r="I13" s="57"/>
      <c r="J13" s="20"/>
      <c r="K13" s="44"/>
      <c r="L13" s="1"/>
    </row>
    <row r="14" spans="1:12" ht="25.5" x14ac:dyDescent="0.2">
      <c r="A14" s="145"/>
      <c r="B14" s="132"/>
      <c r="C14" s="148"/>
      <c r="D14" s="32" t="s">
        <v>10</v>
      </c>
      <c r="E14" s="141"/>
      <c r="F14" s="2" t="s">
        <v>144</v>
      </c>
      <c r="G14" s="7" t="s">
        <v>142</v>
      </c>
      <c r="H14" s="35" t="s">
        <v>14</v>
      </c>
      <c r="I14" s="57"/>
      <c r="J14" s="2"/>
      <c r="K14" s="24"/>
      <c r="L14" s="1"/>
    </row>
    <row r="15" spans="1:12" ht="26.25" thickBot="1" x14ac:dyDescent="0.25">
      <c r="A15" s="145"/>
      <c r="B15" s="133"/>
      <c r="C15" s="149"/>
      <c r="D15" s="36" t="s">
        <v>11</v>
      </c>
      <c r="E15" s="55">
        <v>1</v>
      </c>
      <c r="F15" s="19" t="s">
        <v>953</v>
      </c>
      <c r="G15" s="8" t="s">
        <v>146</v>
      </c>
      <c r="H15" s="17" t="s">
        <v>3</v>
      </c>
      <c r="I15" s="50"/>
      <c r="J15" s="19"/>
      <c r="K15" s="45"/>
      <c r="L15" s="1"/>
    </row>
    <row r="16" spans="1:12" ht="25.5" x14ac:dyDescent="0.2">
      <c r="A16" s="145"/>
      <c r="B16" s="131">
        <v>4</v>
      </c>
      <c r="C16" s="147" t="s">
        <v>227</v>
      </c>
      <c r="D16" s="30" t="s">
        <v>8</v>
      </c>
      <c r="E16" s="139">
        <v>0.5</v>
      </c>
      <c r="F16" s="5" t="s">
        <v>222</v>
      </c>
      <c r="G16" s="9" t="s">
        <v>303</v>
      </c>
      <c r="H16" s="16" t="s">
        <v>39</v>
      </c>
      <c r="I16" s="56"/>
      <c r="J16" s="5"/>
      <c r="K16" s="23"/>
      <c r="L16" s="89">
        <f>E16+E19+I16+I17+I18+I19</f>
        <v>2.5</v>
      </c>
    </row>
    <row r="17" spans="1:12" x14ac:dyDescent="0.2">
      <c r="A17" s="145"/>
      <c r="B17" s="132"/>
      <c r="C17" s="148"/>
      <c r="D17" s="32" t="s">
        <v>9</v>
      </c>
      <c r="E17" s="140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41"/>
      <c r="F18" s="2"/>
      <c r="G18" s="7"/>
      <c r="H18" s="35" t="s">
        <v>14</v>
      </c>
      <c r="I18" s="80"/>
      <c r="J18" s="63"/>
      <c r="K18" s="46"/>
      <c r="L18" s="1"/>
    </row>
    <row r="19" spans="1:12" ht="42" customHeight="1" thickBot="1" x14ac:dyDescent="0.25">
      <c r="A19" s="145"/>
      <c r="B19" s="133"/>
      <c r="C19" s="149"/>
      <c r="D19" s="36" t="s">
        <v>11</v>
      </c>
      <c r="E19" s="55">
        <v>1</v>
      </c>
      <c r="F19" s="19" t="s">
        <v>954</v>
      </c>
      <c r="G19" s="8" t="s">
        <v>145</v>
      </c>
      <c r="H19" s="17" t="s">
        <v>3</v>
      </c>
      <c r="I19" s="55">
        <v>1</v>
      </c>
      <c r="J19" s="4" t="s">
        <v>152</v>
      </c>
      <c r="K19" s="25" t="s">
        <v>153</v>
      </c>
      <c r="L19" s="1"/>
    </row>
    <row r="20" spans="1:12" ht="30.75" customHeight="1" x14ac:dyDescent="0.2">
      <c r="A20" s="145"/>
      <c r="B20" s="131">
        <v>5</v>
      </c>
      <c r="C20" s="147" t="s">
        <v>156</v>
      </c>
      <c r="D20" s="30" t="s">
        <v>8</v>
      </c>
      <c r="E20" s="137"/>
      <c r="F20" s="5"/>
      <c r="G20" s="9"/>
      <c r="H20" s="16" t="s">
        <v>39</v>
      </c>
      <c r="I20" s="56"/>
      <c r="J20" s="5"/>
      <c r="K20" s="23"/>
      <c r="L20" s="89">
        <f>E20+E23+I20+I21+I22+I23</f>
        <v>2</v>
      </c>
    </row>
    <row r="21" spans="1:12" ht="25.5" x14ac:dyDescent="0.2">
      <c r="A21" s="145"/>
      <c r="B21" s="132"/>
      <c r="C21" s="148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148</v>
      </c>
      <c r="K21" s="24" t="s">
        <v>149</v>
      </c>
      <c r="L21" s="1"/>
    </row>
    <row r="22" spans="1:12" x14ac:dyDescent="0.2">
      <c r="A22" s="145"/>
      <c r="B22" s="132"/>
      <c r="C22" s="148"/>
      <c r="D22" s="32" t="s">
        <v>10</v>
      </c>
      <c r="E22" s="138"/>
      <c r="F22" s="2"/>
      <c r="G22" s="7"/>
      <c r="H22" s="35" t="s">
        <v>14</v>
      </c>
      <c r="I22" s="57"/>
      <c r="J22" s="2"/>
      <c r="K22" s="24"/>
      <c r="L22" s="1"/>
    </row>
    <row r="23" spans="1:12" ht="55.5" customHeight="1" thickBot="1" x14ac:dyDescent="0.25">
      <c r="A23" s="146"/>
      <c r="B23" s="133"/>
      <c r="C23" s="149"/>
      <c r="D23" s="36" t="s">
        <v>11</v>
      </c>
      <c r="E23" s="55"/>
      <c r="F23" s="19"/>
      <c r="G23" s="8"/>
      <c r="H23" s="17" t="s">
        <v>3</v>
      </c>
      <c r="I23" s="55">
        <v>1</v>
      </c>
      <c r="J23" s="4" t="s">
        <v>154</v>
      </c>
      <c r="K23" s="25" t="s">
        <v>155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60" t="s">
        <v>1085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3.25" customHeight="1" x14ac:dyDescent="0.2">
      <c r="A4" s="144" t="s">
        <v>157</v>
      </c>
      <c r="B4" s="131">
        <v>1</v>
      </c>
      <c r="C4" s="147" t="s">
        <v>158</v>
      </c>
      <c r="D4" s="30" t="s">
        <v>8</v>
      </c>
      <c r="E4" s="139">
        <v>2</v>
      </c>
      <c r="F4" s="5" t="s">
        <v>162</v>
      </c>
      <c r="G4" s="9" t="s">
        <v>163</v>
      </c>
      <c r="H4" s="16" t="s">
        <v>39</v>
      </c>
      <c r="I4" s="56"/>
      <c r="J4" s="5"/>
      <c r="K4" s="38"/>
      <c r="L4" s="89">
        <f>E4+E7+I4+I5+I6+I7</f>
        <v>4</v>
      </c>
    </row>
    <row r="5" spans="1:16" x14ac:dyDescent="0.2">
      <c r="A5" s="145"/>
      <c r="B5" s="132"/>
      <c r="C5" s="148"/>
      <c r="D5" s="32" t="s">
        <v>9</v>
      </c>
      <c r="E5" s="140"/>
      <c r="F5" s="2"/>
      <c r="G5" s="7"/>
      <c r="H5" s="33" t="s">
        <v>13</v>
      </c>
      <c r="I5" s="57"/>
      <c r="J5" s="2"/>
      <c r="K5" s="24"/>
      <c r="L5" s="1"/>
    </row>
    <row r="6" spans="1:16" x14ac:dyDescent="0.2">
      <c r="A6" s="145"/>
      <c r="B6" s="132"/>
      <c r="C6" s="148"/>
      <c r="D6" s="32" t="s">
        <v>10</v>
      </c>
      <c r="E6" s="141"/>
      <c r="F6" s="2"/>
      <c r="G6" s="7"/>
      <c r="H6" s="35" t="s">
        <v>14</v>
      </c>
      <c r="I6" s="57"/>
      <c r="J6" s="2"/>
      <c r="K6" s="24"/>
      <c r="L6" s="1"/>
      <c r="O6" s="58"/>
    </row>
    <row r="7" spans="1:16" ht="82.5" customHeight="1" thickBot="1" x14ac:dyDescent="0.25">
      <c r="A7" s="145"/>
      <c r="B7" s="133"/>
      <c r="C7" s="149"/>
      <c r="D7" s="36" t="s">
        <v>11</v>
      </c>
      <c r="E7" s="55">
        <v>1</v>
      </c>
      <c r="F7" s="19" t="s">
        <v>955</v>
      </c>
      <c r="G7" s="8" t="s">
        <v>145</v>
      </c>
      <c r="H7" s="17" t="s">
        <v>3</v>
      </c>
      <c r="I7" s="55">
        <v>1</v>
      </c>
      <c r="J7" s="4" t="s">
        <v>176</v>
      </c>
      <c r="K7" s="25" t="s">
        <v>177</v>
      </c>
      <c r="L7" s="1"/>
    </row>
    <row r="8" spans="1:16" ht="93.75" customHeight="1" x14ac:dyDescent="0.2">
      <c r="A8" s="145"/>
      <c r="B8" s="131">
        <v>2</v>
      </c>
      <c r="C8" s="147" t="s">
        <v>159</v>
      </c>
      <c r="D8" s="30" t="s">
        <v>8</v>
      </c>
      <c r="E8" s="139">
        <v>2</v>
      </c>
      <c r="F8" s="5" t="s">
        <v>164</v>
      </c>
      <c r="G8" s="9" t="s">
        <v>165</v>
      </c>
      <c r="H8" s="16" t="s">
        <v>39</v>
      </c>
      <c r="I8" s="56"/>
      <c r="J8" s="5"/>
      <c r="K8" s="38"/>
      <c r="L8" s="89">
        <f>E8+E11+I8+I10+I9+I11</f>
        <v>4</v>
      </c>
    </row>
    <row r="9" spans="1:16" x14ac:dyDescent="0.2">
      <c r="A9" s="145"/>
      <c r="B9" s="132"/>
      <c r="C9" s="148"/>
      <c r="D9" s="32" t="s">
        <v>9</v>
      </c>
      <c r="E9" s="140"/>
      <c r="F9" s="2"/>
      <c r="G9" s="7"/>
      <c r="H9" s="33" t="s">
        <v>13</v>
      </c>
      <c r="I9" s="57"/>
      <c r="K9" s="24"/>
      <c r="L9" s="1"/>
    </row>
    <row r="10" spans="1:16" ht="39" customHeight="1" x14ac:dyDescent="0.2">
      <c r="A10" s="145"/>
      <c r="B10" s="132"/>
      <c r="C10" s="148"/>
      <c r="D10" s="32" t="s">
        <v>10</v>
      </c>
      <c r="E10" s="141"/>
      <c r="F10" s="2"/>
      <c r="G10" s="7"/>
      <c r="H10" s="35" t="s">
        <v>14</v>
      </c>
      <c r="I10" s="57">
        <v>1</v>
      </c>
      <c r="J10" s="2" t="s">
        <v>605</v>
      </c>
      <c r="K10" s="24" t="s">
        <v>172</v>
      </c>
      <c r="L10" s="1"/>
    </row>
    <row r="11" spans="1:16" ht="26.25" thickBot="1" x14ac:dyDescent="0.25">
      <c r="A11" s="145"/>
      <c r="B11" s="133"/>
      <c r="C11" s="149"/>
      <c r="D11" s="36" t="s">
        <v>11</v>
      </c>
      <c r="E11" s="55">
        <v>1</v>
      </c>
      <c r="F11" s="4" t="s">
        <v>956</v>
      </c>
      <c r="G11" s="8" t="s">
        <v>170</v>
      </c>
      <c r="H11" s="17" t="s">
        <v>3</v>
      </c>
      <c r="I11" s="55"/>
      <c r="J11" s="4"/>
      <c r="K11" s="25"/>
      <c r="L11" s="1"/>
      <c r="P11" s="58"/>
    </row>
    <row r="12" spans="1:16" ht="54.75" customHeight="1" x14ac:dyDescent="0.2">
      <c r="A12" s="145"/>
      <c r="B12" s="131">
        <v>3</v>
      </c>
      <c r="C12" s="147" t="s">
        <v>160</v>
      </c>
      <c r="D12" s="30" t="s">
        <v>8</v>
      </c>
      <c r="E12" s="139">
        <v>1.5</v>
      </c>
      <c r="F12" s="5" t="s">
        <v>166</v>
      </c>
      <c r="G12" s="9" t="s">
        <v>167</v>
      </c>
      <c r="H12" s="16" t="s">
        <v>39</v>
      </c>
      <c r="I12" s="56">
        <v>0.5</v>
      </c>
      <c r="J12" s="5" t="s">
        <v>168</v>
      </c>
      <c r="K12" s="23" t="s">
        <v>169</v>
      </c>
      <c r="L12" s="89">
        <f>E12+E15+I12+I13+I14+I15</f>
        <v>3</v>
      </c>
    </row>
    <row r="13" spans="1:16" x14ac:dyDescent="0.2">
      <c r="A13" s="145"/>
      <c r="B13" s="132"/>
      <c r="C13" s="148"/>
      <c r="D13" s="32" t="s">
        <v>9</v>
      </c>
      <c r="E13" s="140"/>
      <c r="F13" s="3"/>
      <c r="G13" s="7"/>
      <c r="H13" s="33" t="s">
        <v>13</v>
      </c>
      <c r="I13" s="57"/>
      <c r="K13" s="44"/>
      <c r="L13" s="1"/>
    </row>
    <row r="14" spans="1:16" x14ac:dyDescent="0.2">
      <c r="A14" s="145"/>
      <c r="B14" s="132"/>
      <c r="C14" s="148"/>
      <c r="D14" s="32" t="s">
        <v>10</v>
      </c>
      <c r="E14" s="141"/>
      <c r="F14" s="2"/>
      <c r="G14" s="7"/>
      <c r="H14" s="35" t="s">
        <v>14</v>
      </c>
      <c r="I14" s="57"/>
      <c r="J14" s="2"/>
      <c r="K14" s="24"/>
      <c r="L14" s="1"/>
    </row>
    <row r="15" spans="1:16" ht="26.25" thickBot="1" x14ac:dyDescent="0.25">
      <c r="A15" s="145"/>
      <c r="B15" s="133"/>
      <c r="C15" s="149"/>
      <c r="D15" s="36" t="s">
        <v>11</v>
      </c>
      <c r="E15" s="55">
        <v>1</v>
      </c>
      <c r="F15" s="4" t="s">
        <v>957</v>
      </c>
      <c r="G15" s="8" t="s">
        <v>171</v>
      </c>
      <c r="H15" s="17" t="s">
        <v>3</v>
      </c>
      <c r="I15" s="50"/>
      <c r="J15" s="19"/>
      <c r="K15" s="45"/>
      <c r="L15" s="1"/>
    </row>
    <row r="16" spans="1:16" ht="57" customHeight="1" x14ac:dyDescent="0.2">
      <c r="A16" s="145"/>
      <c r="B16" s="131">
        <v>4</v>
      </c>
      <c r="C16" s="147" t="s">
        <v>161</v>
      </c>
      <c r="D16" s="30" t="s">
        <v>8</v>
      </c>
      <c r="E16" s="139">
        <v>1.5</v>
      </c>
      <c r="F16" s="5" t="s">
        <v>228</v>
      </c>
      <c r="G16" s="9" t="s">
        <v>167</v>
      </c>
      <c r="H16" s="16" t="s">
        <v>39</v>
      </c>
      <c r="I16" s="56">
        <v>1</v>
      </c>
      <c r="J16" s="5" t="s">
        <v>297</v>
      </c>
      <c r="K16" s="23" t="s">
        <v>269</v>
      </c>
      <c r="L16" s="89">
        <f>E16+E19+I16+I17+I18+I19</f>
        <v>3.5</v>
      </c>
    </row>
    <row r="17" spans="1:12" x14ac:dyDescent="0.2">
      <c r="A17" s="145"/>
      <c r="B17" s="132"/>
      <c r="C17" s="148"/>
      <c r="D17" s="32" t="s">
        <v>9</v>
      </c>
      <c r="E17" s="140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41"/>
      <c r="F18" s="2"/>
      <c r="G18" s="7"/>
      <c r="H18" s="35" t="s">
        <v>14</v>
      </c>
      <c r="I18" s="57"/>
      <c r="J18" s="2"/>
      <c r="K18" s="24"/>
      <c r="L18" s="1"/>
    </row>
    <row r="19" spans="1:12" ht="39" thickBot="1" x14ac:dyDescent="0.25">
      <c r="A19" s="145"/>
      <c r="B19" s="132"/>
      <c r="C19" s="161"/>
      <c r="D19" s="64" t="s">
        <v>11</v>
      </c>
      <c r="E19" s="81"/>
      <c r="F19" s="20"/>
      <c r="G19" s="21"/>
      <c r="H19" s="22" t="s">
        <v>3</v>
      </c>
      <c r="I19" s="81">
        <v>1</v>
      </c>
      <c r="J19" s="62" t="s">
        <v>178</v>
      </c>
      <c r="K19" s="44" t="s">
        <v>179</v>
      </c>
      <c r="L19" s="1"/>
    </row>
    <row r="20" spans="1:12" ht="25.5" x14ac:dyDescent="0.2">
      <c r="A20" s="145"/>
      <c r="B20" s="131">
        <v>5</v>
      </c>
      <c r="C20" s="134" t="s">
        <v>231</v>
      </c>
      <c r="D20" s="30" t="s">
        <v>8</v>
      </c>
      <c r="E20" s="137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9">
        <f>E20+E23+I20+I21+I22+I23</f>
        <v>3.5</v>
      </c>
    </row>
    <row r="21" spans="1:12" ht="22.5" x14ac:dyDescent="0.2">
      <c r="A21" s="145"/>
      <c r="B21" s="132"/>
      <c r="C21" s="135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174</v>
      </c>
      <c r="K21" s="24" t="s">
        <v>175</v>
      </c>
      <c r="L21" s="1"/>
    </row>
    <row r="22" spans="1:12" x14ac:dyDescent="0.2">
      <c r="A22" s="145"/>
      <c r="B22" s="132"/>
      <c r="C22" s="135"/>
      <c r="D22" s="32" t="s">
        <v>10</v>
      </c>
      <c r="E22" s="138"/>
      <c r="F22" s="2"/>
      <c r="G22" s="7"/>
      <c r="H22" s="35" t="s">
        <v>14</v>
      </c>
      <c r="I22" s="57"/>
      <c r="J22" s="2"/>
      <c r="K22" s="24"/>
      <c r="L22" s="1"/>
    </row>
    <row r="23" spans="1:12" ht="34.5" thickBot="1" x14ac:dyDescent="0.25">
      <c r="A23" s="146"/>
      <c r="B23" s="133"/>
      <c r="C23" s="136"/>
      <c r="D23" s="36" t="s">
        <v>11</v>
      </c>
      <c r="E23" s="55">
        <v>1</v>
      </c>
      <c r="F23" s="4" t="s">
        <v>878</v>
      </c>
      <c r="G23" s="8" t="s">
        <v>171</v>
      </c>
      <c r="H23" s="17" t="s">
        <v>3</v>
      </c>
      <c r="I23" s="55">
        <v>1</v>
      </c>
      <c r="J23" s="4" t="s">
        <v>180</v>
      </c>
      <c r="K23" s="25" t="s">
        <v>179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I4+I8+I12+I20+I16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60" t="s">
        <v>1086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0.75" customHeight="1" x14ac:dyDescent="0.2">
      <c r="A4" s="144" t="s">
        <v>188</v>
      </c>
      <c r="B4" s="131">
        <v>1</v>
      </c>
      <c r="C4" s="147" t="s">
        <v>189</v>
      </c>
      <c r="D4" s="30" t="s">
        <v>8</v>
      </c>
      <c r="E4" s="139">
        <v>2</v>
      </c>
      <c r="F4" s="5" t="s">
        <v>190</v>
      </c>
      <c r="G4" s="9" t="s">
        <v>191</v>
      </c>
      <c r="H4" s="16" t="s">
        <v>39</v>
      </c>
      <c r="I4" s="56"/>
      <c r="J4" s="5"/>
      <c r="K4" s="38"/>
      <c r="L4" s="89">
        <f>E4+E7+I4+I5+I6+I7</f>
        <v>4</v>
      </c>
    </row>
    <row r="5" spans="1:16" x14ac:dyDescent="0.2">
      <c r="A5" s="145"/>
      <c r="B5" s="132"/>
      <c r="C5" s="148"/>
      <c r="D5" s="32" t="s">
        <v>9</v>
      </c>
      <c r="E5" s="140"/>
      <c r="F5" s="2"/>
      <c r="G5" s="7"/>
      <c r="H5" s="33" t="s">
        <v>13</v>
      </c>
      <c r="I5" s="57"/>
      <c r="J5" s="60"/>
      <c r="K5" s="24"/>
      <c r="L5" s="1"/>
    </row>
    <row r="6" spans="1:16" x14ac:dyDescent="0.2">
      <c r="A6" s="145"/>
      <c r="B6" s="132"/>
      <c r="C6" s="148"/>
      <c r="D6" s="32" t="s">
        <v>10</v>
      </c>
      <c r="E6" s="141"/>
      <c r="F6" s="2"/>
      <c r="G6" s="7"/>
      <c r="H6" s="35" t="s">
        <v>14</v>
      </c>
      <c r="I6" s="57"/>
      <c r="J6" s="2"/>
      <c r="K6" s="24"/>
      <c r="L6" s="1"/>
      <c r="O6" s="58"/>
    </row>
    <row r="7" spans="1:16" ht="64.5" thickBot="1" x14ac:dyDescent="0.25">
      <c r="A7" s="145"/>
      <c r="B7" s="132"/>
      <c r="C7" s="161"/>
      <c r="D7" s="64" t="s">
        <v>11</v>
      </c>
      <c r="E7" s="81">
        <v>1</v>
      </c>
      <c r="F7" s="20" t="s">
        <v>958</v>
      </c>
      <c r="G7" s="21" t="s">
        <v>145</v>
      </c>
      <c r="H7" s="22" t="s">
        <v>3</v>
      </c>
      <c r="I7" s="81">
        <v>1</v>
      </c>
      <c r="J7" s="62" t="s">
        <v>182</v>
      </c>
      <c r="K7" s="44" t="s">
        <v>179</v>
      </c>
      <c r="L7" s="1"/>
    </row>
    <row r="8" spans="1:16" ht="72.75" customHeight="1" x14ac:dyDescent="0.2">
      <c r="A8" s="145"/>
      <c r="B8" s="131">
        <v>2</v>
      </c>
      <c r="C8" s="147" t="s">
        <v>192</v>
      </c>
      <c r="D8" s="30" t="s">
        <v>8</v>
      </c>
      <c r="E8" s="139">
        <v>2</v>
      </c>
      <c r="F8" s="5" t="s">
        <v>193</v>
      </c>
      <c r="G8" s="9" t="s">
        <v>194</v>
      </c>
      <c r="H8" s="16" t="s">
        <v>39</v>
      </c>
      <c r="I8" s="56"/>
      <c r="J8" s="5"/>
      <c r="K8" s="38"/>
      <c r="L8" s="89">
        <f>E8+E11+I8+I10+I9+I11</f>
        <v>4</v>
      </c>
    </row>
    <row r="9" spans="1:16" x14ac:dyDescent="0.2">
      <c r="A9" s="145"/>
      <c r="B9" s="132"/>
      <c r="C9" s="148"/>
      <c r="D9" s="32" t="s">
        <v>9</v>
      </c>
      <c r="E9" s="140"/>
      <c r="F9" s="2"/>
      <c r="G9" s="7"/>
      <c r="H9" s="33" t="s">
        <v>13</v>
      </c>
      <c r="I9" s="57"/>
      <c r="J9" s="63"/>
      <c r="K9" s="24"/>
      <c r="L9" s="1"/>
    </row>
    <row r="10" spans="1:16" ht="45" x14ac:dyDescent="0.2">
      <c r="A10" s="145"/>
      <c r="B10" s="132"/>
      <c r="C10" s="148"/>
      <c r="D10" s="32" t="s">
        <v>10</v>
      </c>
      <c r="E10" s="141"/>
      <c r="F10" s="2"/>
      <c r="G10" s="7"/>
      <c r="H10" s="35" t="s">
        <v>14</v>
      </c>
      <c r="I10" s="57">
        <v>1</v>
      </c>
      <c r="J10" s="2" t="s">
        <v>960</v>
      </c>
      <c r="K10" s="24" t="s">
        <v>187</v>
      </c>
      <c r="L10" s="1"/>
    </row>
    <row r="11" spans="1:16" ht="26.25" thickBot="1" x14ac:dyDescent="0.25">
      <c r="A11" s="145"/>
      <c r="B11" s="132"/>
      <c r="C11" s="161"/>
      <c r="D11" s="64" t="s">
        <v>11</v>
      </c>
      <c r="E11" s="81">
        <v>1</v>
      </c>
      <c r="F11" s="62" t="s">
        <v>879</v>
      </c>
      <c r="G11" s="21" t="s">
        <v>145</v>
      </c>
      <c r="H11" s="22" t="s">
        <v>3</v>
      </c>
      <c r="I11" s="81"/>
      <c r="J11" s="62"/>
      <c r="K11" s="44"/>
      <c r="L11" s="1"/>
      <c r="P11" s="58"/>
    </row>
    <row r="12" spans="1:16" ht="69" customHeight="1" x14ac:dyDescent="0.2">
      <c r="A12" s="145"/>
      <c r="B12" s="162">
        <v>3</v>
      </c>
      <c r="C12" s="147" t="s">
        <v>195</v>
      </c>
      <c r="D12" s="30" t="s">
        <v>8</v>
      </c>
      <c r="E12" s="137">
        <v>1.5</v>
      </c>
      <c r="F12" s="5" t="s">
        <v>229</v>
      </c>
      <c r="G12" s="9" t="s">
        <v>194</v>
      </c>
      <c r="H12" s="16" t="s">
        <v>39</v>
      </c>
      <c r="I12" s="56"/>
      <c r="J12" s="5"/>
      <c r="K12" s="38"/>
      <c r="L12" s="89">
        <f>E12+E15+I12+I13+I14+I15</f>
        <v>2.5</v>
      </c>
    </row>
    <row r="13" spans="1:16" x14ac:dyDescent="0.2">
      <c r="A13" s="145"/>
      <c r="B13" s="163"/>
      <c r="C13" s="148"/>
      <c r="D13" s="32" t="s">
        <v>9</v>
      </c>
      <c r="E13" s="138"/>
      <c r="F13" s="2"/>
      <c r="G13" s="7"/>
      <c r="H13" s="33" t="s">
        <v>13</v>
      </c>
      <c r="I13" s="57"/>
      <c r="J13" s="47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38"/>
      <c r="F14" s="2"/>
      <c r="G14" s="7"/>
      <c r="H14" s="35" t="s">
        <v>14</v>
      </c>
      <c r="I14" s="80"/>
      <c r="J14" s="63"/>
      <c r="K14" s="46"/>
      <c r="L14" s="1"/>
    </row>
    <row r="15" spans="1:16" ht="26.25" thickBot="1" x14ac:dyDescent="0.25">
      <c r="A15" s="145"/>
      <c r="B15" s="164"/>
      <c r="C15" s="149"/>
      <c r="D15" s="36" t="s">
        <v>11</v>
      </c>
      <c r="E15" s="55">
        <v>1</v>
      </c>
      <c r="F15" s="4" t="s">
        <v>930</v>
      </c>
      <c r="G15" s="8" t="s">
        <v>171</v>
      </c>
      <c r="H15" s="17" t="s">
        <v>3</v>
      </c>
      <c r="I15" s="50"/>
      <c r="J15" s="15"/>
      <c r="K15" s="25"/>
      <c r="L15" s="1"/>
    </row>
    <row r="16" spans="1:16" ht="38.25" x14ac:dyDescent="0.2">
      <c r="A16" s="145"/>
      <c r="B16" s="132">
        <v>4</v>
      </c>
      <c r="C16" s="156" t="s">
        <v>230</v>
      </c>
      <c r="D16" s="39" t="s">
        <v>8</v>
      </c>
      <c r="E16" s="140">
        <v>0.5</v>
      </c>
      <c r="F16" s="3" t="s">
        <v>222</v>
      </c>
      <c r="G16" s="28" t="s">
        <v>303</v>
      </c>
      <c r="H16" s="29" t="s">
        <v>39</v>
      </c>
      <c r="I16" s="56">
        <v>1</v>
      </c>
      <c r="J16" s="5" t="s">
        <v>959</v>
      </c>
      <c r="K16" s="23" t="s">
        <v>186</v>
      </c>
      <c r="L16" s="89">
        <f>E16+E19+I16+I17+I18+I19</f>
        <v>3.5</v>
      </c>
    </row>
    <row r="17" spans="1:12" x14ac:dyDescent="0.2">
      <c r="A17" s="145"/>
      <c r="B17" s="132"/>
      <c r="C17" s="148"/>
      <c r="D17" s="32" t="s">
        <v>9</v>
      </c>
      <c r="E17" s="140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5"/>
      <c r="B18" s="132"/>
      <c r="C18" s="148"/>
      <c r="D18" s="32" t="s">
        <v>10</v>
      </c>
      <c r="E18" s="141"/>
      <c r="F18" s="2"/>
      <c r="G18" s="7"/>
      <c r="H18" s="35" t="s">
        <v>14</v>
      </c>
      <c r="I18" s="57"/>
      <c r="J18" s="2"/>
      <c r="K18" s="48"/>
      <c r="L18" s="1"/>
    </row>
    <row r="19" spans="1:12" ht="51.75" thickBot="1" x14ac:dyDescent="0.25">
      <c r="A19" s="145"/>
      <c r="B19" s="133"/>
      <c r="C19" s="149"/>
      <c r="D19" s="36" t="s">
        <v>11</v>
      </c>
      <c r="E19" s="55">
        <v>1</v>
      </c>
      <c r="F19" s="4" t="s">
        <v>880</v>
      </c>
      <c r="G19" s="8" t="s">
        <v>171</v>
      </c>
      <c r="H19" s="17" t="s">
        <v>3</v>
      </c>
      <c r="I19" s="55">
        <v>1</v>
      </c>
      <c r="J19" s="20" t="s">
        <v>183</v>
      </c>
      <c r="K19" s="25" t="s">
        <v>184</v>
      </c>
      <c r="L19" s="1"/>
    </row>
    <row r="20" spans="1:12" ht="78.75" customHeight="1" x14ac:dyDescent="0.2">
      <c r="A20" s="145"/>
      <c r="B20" s="131">
        <v>5</v>
      </c>
      <c r="C20" s="156" t="s">
        <v>497</v>
      </c>
      <c r="D20" s="30" t="s">
        <v>8</v>
      </c>
      <c r="E20" s="137">
        <v>2</v>
      </c>
      <c r="F20" s="5" t="s">
        <v>498</v>
      </c>
      <c r="G20" s="9" t="s">
        <v>925</v>
      </c>
      <c r="H20" s="16" t="s">
        <v>39</v>
      </c>
      <c r="I20" s="56"/>
      <c r="J20" s="5"/>
      <c r="K20" s="23"/>
      <c r="L20" s="89">
        <f>E20+E23+I20+I21+I22+I23</f>
        <v>4</v>
      </c>
    </row>
    <row r="21" spans="1:12" ht="22.5" x14ac:dyDescent="0.2">
      <c r="A21" s="145"/>
      <c r="B21" s="132"/>
      <c r="C21" s="148"/>
      <c r="D21" s="32" t="s">
        <v>9</v>
      </c>
      <c r="E21" s="138"/>
      <c r="F21" s="2"/>
      <c r="G21" s="7"/>
      <c r="H21" s="33" t="s">
        <v>13</v>
      </c>
      <c r="I21" s="57">
        <v>1</v>
      </c>
      <c r="J21" s="2" t="s">
        <v>1054</v>
      </c>
      <c r="K21" s="24" t="s">
        <v>185</v>
      </c>
      <c r="L21" s="1"/>
    </row>
    <row r="22" spans="1:12" x14ac:dyDescent="0.2">
      <c r="A22" s="145"/>
      <c r="B22" s="132"/>
      <c r="C22" s="148"/>
      <c r="D22" s="32" t="s">
        <v>10</v>
      </c>
      <c r="E22" s="138"/>
      <c r="F22" s="2"/>
      <c r="G22" s="7"/>
      <c r="H22" s="35" t="s">
        <v>14</v>
      </c>
      <c r="I22" s="57"/>
      <c r="J22" s="2"/>
      <c r="K22" s="66"/>
      <c r="L22" s="1"/>
    </row>
    <row r="23" spans="1:12" ht="77.25" thickBot="1" x14ac:dyDescent="0.25">
      <c r="A23" s="146"/>
      <c r="B23" s="133"/>
      <c r="C23" s="149"/>
      <c r="D23" s="36" t="s">
        <v>11</v>
      </c>
      <c r="E23" s="55"/>
      <c r="F23" s="19"/>
      <c r="G23" s="8"/>
      <c r="H23" s="17" t="s">
        <v>3</v>
      </c>
      <c r="I23" s="55">
        <v>1</v>
      </c>
      <c r="J23" s="4" t="s">
        <v>1059</v>
      </c>
      <c r="K23" s="25" t="s">
        <v>184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60" t="s">
        <v>1087</v>
      </c>
      <c r="B1" s="142"/>
      <c r="C1" s="142"/>
      <c r="D1" s="142"/>
      <c r="E1" s="142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8.25" x14ac:dyDescent="0.2">
      <c r="A4" s="144" t="s">
        <v>196</v>
      </c>
      <c r="B4" s="162">
        <v>1</v>
      </c>
      <c r="C4" s="147" t="s">
        <v>197</v>
      </c>
      <c r="D4" s="30" t="s">
        <v>8</v>
      </c>
      <c r="E4" s="137">
        <v>2</v>
      </c>
      <c r="F4" s="5" t="s">
        <v>198</v>
      </c>
      <c r="G4" s="9" t="s">
        <v>199</v>
      </c>
      <c r="H4" s="16" t="s">
        <v>39</v>
      </c>
      <c r="I4" s="56"/>
      <c r="J4" s="5"/>
      <c r="K4" s="23"/>
      <c r="L4" s="89">
        <f>E4+E7+I4+I5+I6+I7</f>
        <v>4</v>
      </c>
    </row>
    <row r="5" spans="1:16" x14ac:dyDescent="0.2">
      <c r="A5" s="145"/>
      <c r="B5" s="163"/>
      <c r="C5" s="148"/>
      <c r="D5" s="32" t="s">
        <v>9</v>
      </c>
      <c r="E5" s="138"/>
      <c r="F5" s="2"/>
      <c r="G5" s="7"/>
      <c r="H5" s="33" t="s">
        <v>13</v>
      </c>
      <c r="I5" s="57"/>
      <c r="J5" s="67"/>
      <c r="K5" s="24"/>
      <c r="L5" s="1"/>
    </row>
    <row r="6" spans="1:16" ht="51" x14ac:dyDescent="0.2">
      <c r="A6" s="145"/>
      <c r="B6" s="163"/>
      <c r="C6" s="148"/>
      <c r="D6" s="32" t="s">
        <v>10</v>
      </c>
      <c r="E6" s="138"/>
      <c r="F6" s="2" t="s">
        <v>200</v>
      </c>
      <c r="G6" s="7" t="s">
        <v>1064</v>
      </c>
      <c r="H6" s="35" t="s">
        <v>14</v>
      </c>
      <c r="I6" s="57">
        <v>1</v>
      </c>
      <c r="J6" s="2" t="s">
        <v>214</v>
      </c>
      <c r="K6" s="24" t="s">
        <v>215</v>
      </c>
      <c r="L6" s="1"/>
      <c r="O6" s="58"/>
    </row>
    <row r="7" spans="1:16" ht="26.25" thickBot="1" x14ac:dyDescent="0.25">
      <c r="A7" s="145"/>
      <c r="B7" s="164"/>
      <c r="C7" s="149"/>
      <c r="D7" s="36" t="s">
        <v>11</v>
      </c>
      <c r="E7" s="55">
        <v>1</v>
      </c>
      <c r="F7" s="4" t="s">
        <v>961</v>
      </c>
      <c r="G7" s="8" t="s">
        <v>212</v>
      </c>
      <c r="H7" s="17" t="s">
        <v>3</v>
      </c>
      <c r="I7" s="55"/>
      <c r="J7" s="4"/>
      <c r="K7" s="25"/>
      <c r="L7" s="1"/>
    </row>
    <row r="8" spans="1:16" ht="55.5" customHeight="1" x14ac:dyDescent="0.2">
      <c r="A8" s="145"/>
      <c r="B8" s="162">
        <v>2</v>
      </c>
      <c r="C8" s="147" t="s">
        <v>201</v>
      </c>
      <c r="D8" s="30" t="s">
        <v>8</v>
      </c>
      <c r="E8" s="137">
        <v>2</v>
      </c>
      <c r="F8" s="5" t="s">
        <v>202</v>
      </c>
      <c r="G8" s="9" t="s">
        <v>203</v>
      </c>
      <c r="H8" s="16" t="s">
        <v>39</v>
      </c>
      <c r="I8" s="56">
        <v>1</v>
      </c>
      <c r="J8" s="5" t="s">
        <v>959</v>
      </c>
      <c r="K8" s="23" t="s">
        <v>186</v>
      </c>
      <c r="L8" s="89">
        <f>E8+E11+I8+I10+I9+I11</f>
        <v>4</v>
      </c>
    </row>
    <row r="9" spans="1:16" x14ac:dyDescent="0.2">
      <c r="A9" s="145"/>
      <c r="B9" s="163"/>
      <c r="C9" s="148"/>
      <c r="D9" s="32" t="s">
        <v>9</v>
      </c>
      <c r="E9" s="138"/>
      <c r="F9" s="67"/>
      <c r="G9" s="7"/>
      <c r="H9" s="33" t="s">
        <v>13</v>
      </c>
      <c r="I9" s="57"/>
      <c r="J9" s="2"/>
      <c r="K9" s="24"/>
      <c r="L9" s="1"/>
    </row>
    <row r="10" spans="1:16" ht="22.5" x14ac:dyDescent="0.2">
      <c r="A10" s="145"/>
      <c r="B10" s="163"/>
      <c r="C10" s="148"/>
      <c r="D10" s="32" t="s">
        <v>10</v>
      </c>
      <c r="E10" s="138"/>
      <c r="F10" s="2" t="s">
        <v>204</v>
      </c>
      <c r="G10" s="7" t="s">
        <v>205</v>
      </c>
      <c r="H10" s="35" t="s">
        <v>14</v>
      </c>
      <c r="I10" s="57"/>
      <c r="J10" s="67"/>
      <c r="K10" s="24"/>
      <c r="L10" s="1"/>
    </row>
    <row r="11" spans="1:16" ht="26.25" thickBot="1" x14ac:dyDescent="0.25">
      <c r="A11" s="145"/>
      <c r="B11" s="164"/>
      <c r="C11" s="149"/>
      <c r="D11" s="36" t="s">
        <v>11</v>
      </c>
      <c r="E11" s="55">
        <v>1</v>
      </c>
      <c r="F11" s="4" t="s">
        <v>881</v>
      </c>
      <c r="G11" s="8" t="s">
        <v>212</v>
      </c>
      <c r="H11" s="17" t="s">
        <v>3</v>
      </c>
      <c r="I11" s="55"/>
      <c r="J11" s="69"/>
      <c r="K11" s="25"/>
      <c r="L11" s="1"/>
      <c r="P11" s="58"/>
    </row>
    <row r="12" spans="1:16" ht="63.75" x14ac:dyDescent="0.2">
      <c r="A12" s="145"/>
      <c r="B12" s="162">
        <v>3</v>
      </c>
      <c r="C12" s="147" t="s">
        <v>206</v>
      </c>
      <c r="D12" s="30" t="s">
        <v>8</v>
      </c>
      <c r="E12" s="137">
        <v>2</v>
      </c>
      <c r="F12" s="5" t="s">
        <v>852</v>
      </c>
      <c r="G12" s="9" t="s">
        <v>207</v>
      </c>
      <c r="H12" s="16" t="s">
        <v>39</v>
      </c>
      <c r="I12" s="56"/>
      <c r="J12" s="5"/>
      <c r="K12" s="23"/>
      <c r="L12" s="89">
        <f>E12+E15+I12+I13+I14+I15</f>
        <v>4</v>
      </c>
    </row>
    <row r="13" spans="1:16" x14ac:dyDescent="0.2">
      <c r="A13" s="145"/>
      <c r="B13" s="163"/>
      <c r="C13" s="148"/>
      <c r="D13" s="32" t="s">
        <v>9</v>
      </c>
      <c r="E13" s="138"/>
      <c r="F13" s="2"/>
      <c r="G13" s="7"/>
      <c r="H13" s="33" t="s">
        <v>13</v>
      </c>
      <c r="I13" s="57"/>
      <c r="J13" s="67"/>
      <c r="K13" s="24"/>
      <c r="L13" s="1"/>
    </row>
    <row r="14" spans="1:16" x14ac:dyDescent="0.2">
      <c r="A14" s="145"/>
      <c r="B14" s="163"/>
      <c r="C14" s="148"/>
      <c r="D14" s="32" t="s">
        <v>10</v>
      </c>
      <c r="E14" s="138"/>
      <c r="F14" s="2" t="s">
        <v>208</v>
      </c>
      <c r="G14" s="7" t="s">
        <v>209</v>
      </c>
      <c r="H14" s="35" t="s">
        <v>14</v>
      </c>
      <c r="I14" s="57"/>
      <c r="J14" s="67"/>
      <c r="K14" s="24"/>
      <c r="L14" s="1"/>
    </row>
    <row r="15" spans="1:16" ht="39" thickBot="1" x14ac:dyDescent="0.25">
      <c r="A15" s="145"/>
      <c r="B15" s="164"/>
      <c r="C15" s="149"/>
      <c r="D15" s="36" t="s">
        <v>11</v>
      </c>
      <c r="E15" s="55">
        <v>1</v>
      </c>
      <c r="F15" s="4" t="s">
        <v>881</v>
      </c>
      <c r="G15" s="8" t="s">
        <v>212</v>
      </c>
      <c r="H15" s="17" t="s">
        <v>3</v>
      </c>
      <c r="I15" s="55">
        <v>1</v>
      </c>
      <c r="J15" s="4" t="s">
        <v>217</v>
      </c>
      <c r="K15" s="25" t="s">
        <v>216</v>
      </c>
      <c r="L15" s="1"/>
    </row>
    <row r="16" spans="1:16" ht="49.5" customHeight="1" x14ac:dyDescent="0.2">
      <c r="A16" s="145"/>
      <c r="B16" s="162">
        <v>4</v>
      </c>
      <c r="C16" s="147" t="s">
        <v>924</v>
      </c>
      <c r="D16" s="30" t="s">
        <v>8</v>
      </c>
      <c r="E16" s="137">
        <v>2</v>
      </c>
      <c r="F16" s="5" t="s">
        <v>1057</v>
      </c>
      <c r="G16" s="9" t="s">
        <v>1058</v>
      </c>
      <c r="H16" s="16" t="s">
        <v>39</v>
      </c>
      <c r="I16" s="56"/>
      <c r="J16" s="5"/>
      <c r="K16" s="23"/>
      <c r="L16" s="89">
        <f>E16+E19+I16+I17+I18+I19</f>
        <v>3</v>
      </c>
    </row>
    <row r="17" spans="1:12" x14ac:dyDescent="0.2">
      <c r="A17" s="145"/>
      <c r="B17" s="163"/>
      <c r="C17" s="148"/>
      <c r="D17" s="32" t="s">
        <v>9</v>
      </c>
      <c r="E17" s="138"/>
      <c r="F17" s="2"/>
      <c r="G17" s="7"/>
      <c r="H17" s="33" t="s">
        <v>13</v>
      </c>
      <c r="I17" s="57"/>
      <c r="J17" s="2"/>
      <c r="K17" s="24"/>
      <c r="L17" s="1"/>
    </row>
    <row r="18" spans="1:12" ht="25.5" x14ac:dyDescent="0.2">
      <c r="A18" s="145"/>
      <c r="B18" s="163"/>
      <c r="C18" s="148"/>
      <c r="D18" s="32" t="s">
        <v>10</v>
      </c>
      <c r="E18" s="138"/>
      <c r="F18" s="2" t="s">
        <v>210</v>
      </c>
      <c r="G18" s="7" t="s">
        <v>211</v>
      </c>
      <c r="H18" s="35" t="s">
        <v>14</v>
      </c>
      <c r="I18" s="57"/>
      <c r="J18" s="2"/>
      <c r="K18" s="24"/>
      <c r="L18" s="1"/>
    </row>
    <row r="19" spans="1:12" ht="90" thickBot="1" x14ac:dyDescent="0.25">
      <c r="A19" s="146"/>
      <c r="B19" s="164"/>
      <c r="C19" s="149"/>
      <c r="D19" s="36" t="s">
        <v>11</v>
      </c>
      <c r="E19" s="55"/>
      <c r="F19" s="4"/>
      <c r="G19" s="8"/>
      <c r="H19" s="17" t="s">
        <v>3</v>
      </c>
      <c r="I19" s="55">
        <v>1</v>
      </c>
      <c r="J19" s="4" t="s">
        <v>218</v>
      </c>
      <c r="K19" s="25" t="s">
        <v>219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8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60" t="s">
        <v>1088</v>
      </c>
      <c r="B1" s="142"/>
      <c r="C1" s="142"/>
      <c r="D1" s="142"/>
      <c r="E1" s="142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3"/>
      <c r="B2" s="143"/>
      <c r="C2" s="143"/>
      <c r="D2" s="143"/>
      <c r="E2" s="143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x14ac:dyDescent="0.2">
      <c r="A4" s="144" t="s">
        <v>233</v>
      </c>
      <c r="B4" s="131">
        <v>1</v>
      </c>
      <c r="C4" s="147" t="s">
        <v>234</v>
      </c>
      <c r="D4" s="30" t="s">
        <v>8</v>
      </c>
      <c r="E4" s="137">
        <v>1.5</v>
      </c>
      <c r="F4" s="5" t="s">
        <v>235</v>
      </c>
      <c r="G4" s="9" t="s">
        <v>236</v>
      </c>
      <c r="H4" s="16" t="s">
        <v>39</v>
      </c>
      <c r="I4" s="56">
        <v>0.5</v>
      </c>
      <c r="J4" s="5" t="s">
        <v>237</v>
      </c>
      <c r="K4" s="23" t="s">
        <v>238</v>
      </c>
      <c r="L4" s="89">
        <f>E4+E7+I4+I5+I6+I7</f>
        <v>4</v>
      </c>
    </row>
    <row r="5" spans="1:16" x14ac:dyDescent="0.2">
      <c r="A5" s="145"/>
      <c r="B5" s="132"/>
      <c r="C5" s="148"/>
      <c r="D5" s="32" t="s">
        <v>9</v>
      </c>
      <c r="E5" s="138"/>
      <c r="F5" s="2"/>
      <c r="G5" s="7"/>
      <c r="H5" s="33" t="s">
        <v>13</v>
      </c>
      <c r="I5" s="57"/>
      <c r="J5" s="2"/>
      <c r="K5" s="24"/>
      <c r="L5" s="1"/>
    </row>
    <row r="6" spans="1:16" ht="24" customHeight="1" x14ac:dyDescent="0.2">
      <c r="A6" s="145"/>
      <c r="B6" s="132"/>
      <c r="C6" s="148"/>
      <c r="D6" s="32" t="s">
        <v>10</v>
      </c>
      <c r="E6" s="138"/>
      <c r="F6" s="2" t="s">
        <v>239</v>
      </c>
      <c r="G6" s="7" t="s">
        <v>1065</v>
      </c>
      <c r="H6" s="35" t="s">
        <v>14</v>
      </c>
      <c r="I6" s="57"/>
      <c r="J6" s="2"/>
      <c r="K6" s="24"/>
      <c r="L6" s="1"/>
      <c r="O6" s="58"/>
    </row>
    <row r="7" spans="1:16" ht="54.75" customHeight="1" thickBot="1" x14ac:dyDescent="0.25">
      <c r="A7" s="145"/>
      <c r="B7" s="133"/>
      <c r="C7" s="149"/>
      <c r="D7" s="36" t="s">
        <v>11</v>
      </c>
      <c r="E7" s="55">
        <v>1</v>
      </c>
      <c r="F7" s="4" t="s">
        <v>962</v>
      </c>
      <c r="G7" s="8" t="s">
        <v>213</v>
      </c>
      <c r="H7" s="17" t="s">
        <v>3</v>
      </c>
      <c r="I7" s="55">
        <v>1</v>
      </c>
      <c r="J7" s="4" t="s">
        <v>247</v>
      </c>
      <c r="K7" s="25" t="s">
        <v>248</v>
      </c>
      <c r="L7" s="1"/>
    </row>
    <row r="8" spans="1:16" ht="63.75" x14ac:dyDescent="0.2">
      <c r="A8" s="145"/>
      <c r="B8" s="131">
        <v>2</v>
      </c>
      <c r="C8" s="147" t="s">
        <v>240</v>
      </c>
      <c r="D8" s="30" t="s">
        <v>8</v>
      </c>
      <c r="E8" s="137">
        <v>1.5</v>
      </c>
      <c r="F8" s="5" t="s">
        <v>253</v>
      </c>
      <c r="G8" s="9" t="s">
        <v>241</v>
      </c>
      <c r="H8" s="16" t="s">
        <v>39</v>
      </c>
      <c r="I8" s="56"/>
      <c r="J8" s="5"/>
      <c r="K8" s="23"/>
      <c r="L8" s="89">
        <f>E8+E11+I8+I10+I9+I11</f>
        <v>3.5</v>
      </c>
    </row>
    <row r="9" spans="1:16" x14ac:dyDescent="0.2">
      <c r="A9" s="145"/>
      <c r="B9" s="132"/>
      <c r="C9" s="148"/>
      <c r="D9" s="32" t="s">
        <v>9</v>
      </c>
      <c r="E9" s="138"/>
      <c r="F9" s="67"/>
      <c r="G9" s="7"/>
      <c r="H9" s="33" t="s">
        <v>13</v>
      </c>
      <c r="I9" s="57"/>
      <c r="J9" s="2"/>
      <c r="K9" s="24"/>
      <c r="L9" s="1"/>
    </row>
    <row r="10" spans="1:16" ht="22.5" x14ac:dyDescent="0.2">
      <c r="A10" s="145"/>
      <c r="B10" s="132"/>
      <c r="C10" s="148"/>
      <c r="D10" s="32" t="s">
        <v>10</v>
      </c>
      <c r="E10" s="138"/>
      <c r="F10" s="2" t="s">
        <v>242</v>
      </c>
      <c r="G10" s="7" t="s">
        <v>1066</v>
      </c>
      <c r="H10" s="35" t="s">
        <v>14</v>
      </c>
      <c r="I10" s="57"/>
      <c r="J10" s="67"/>
      <c r="K10" s="24"/>
      <c r="L10" s="1"/>
    </row>
    <row r="11" spans="1:16" ht="26.25" thickBot="1" x14ac:dyDescent="0.25">
      <c r="A11" s="145"/>
      <c r="B11" s="133"/>
      <c r="C11" s="149"/>
      <c r="D11" s="36" t="s">
        <v>11</v>
      </c>
      <c r="E11" s="55">
        <v>2</v>
      </c>
      <c r="F11" s="4" t="s">
        <v>963</v>
      </c>
      <c r="G11" s="8" t="s">
        <v>304</v>
      </c>
      <c r="H11" s="17" t="s">
        <v>3</v>
      </c>
      <c r="I11" s="55"/>
      <c r="J11" s="69"/>
      <c r="K11" s="25"/>
      <c r="L11" s="1"/>
      <c r="P11" s="58"/>
    </row>
    <row r="12" spans="1:16" ht="25.5" x14ac:dyDescent="0.2">
      <c r="A12" s="145"/>
      <c r="B12" s="131">
        <v>3</v>
      </c>
      <c r="C12" s="147" t="s">
        <v>799</v>
      </c>
      <c r="D12" s="30" t="s">
        <v>8</v>
      </c>
      <c r="E12" s="137">
        <v>0.5</v>
      </c>
      <c r="F12" s="5" t="s">
        <v>222</v>
      </c>
      <c r="G12" s="9" t="s">
        <v>303</v>
      </c>
      <c r="H12" s="16" t="s">
        <v>39</v>
      </c>
      <c r="I12" s="56"/>
      <c r="J12" s="68"/>
      <c r="K12" s="23"/>
      <c r="L12" s="89">
        <f>E12+E15+I12+I13+I14+I15</f>
        <v>2.5</v>
      </c>
    </row>
    <row r="13" spans="1:16" x14ac:dyDescent="0.2">
      <c r="A13" s="145"/>
      <c r="B13" s="132"/>
      <c r="C13" s="148"/>
      <c r="D13" s="32" t="s">
        <v>9</v>
      </c>
      <c r="E13" s="138"/>
      <c r="F13" s="2"/>
      <c r="G13" s="7"/>
      <c r="H13" s="33" t="s">
        <v>13</v>
      </c>
      <c r="I13" s="57"/>
      <c r="J13" s="67"/>
      <c r="K13" s="24"/>
      <c r="L13" s="1"/>
    </row>
    <row r="14" spans="1:16" ht="33.75" x14ac:dyDescent="0.2">
      <c r="A14" s="145"/>
      <c r="B14" s="132"/>
      <c r="C14" s="148"/>
      <c r="D14" s="32" t="s">
        <v>10</v>
      </c>
      <c r="E14" s="138"/>
      <c r="F14" s="2"/>
      <c r="G14" s="7"/>
      <c r="H14" s="35" t="s">
        <v>14</v>
      </c>
      <c r="I14" s="57">
        <v>1</v>
      </c>
      <c r="J14" s="2" t="s">
        <v>244</v>
      </c>
      <c r="K14" s="24" t="s">
        <v>243</v>
      </c>
      <c r="L14" s="1"/>
    </row>
    <row r="15" spans="1:16" ht="26.25" thickBot="1" x14ac:dyDescent="0.25">
      <c r="A15" s="145"/>
      <c r="B15" s="133"/>
      <c r="C15" s="149"/>
      <c r="D15" s="36" t="s">
        <v>11</v>
      </c>
      <c r="E15" s="55">
        <v>1</v>
      </c>
      <c r="F15" s="4" t="s">
        <v>930</v>
      </c>
      <c r="G15" s="8" t="s">
        <v>213</v>
      </c>
      <c r="H15" s="17" t="s">
        <v>3</v>
      </c>
      <c r="I15" s="50"/>
      <c r="J15" s="4"/>
      <c r="K15" s="25"/>
      <c r="L15" s="1"/>
    </row>
    <row r="16" spans="1:16" ht="42" customHeight="1" x14ac:dyDescent="0.2">
      <c r="A16" s="145"/>
      <c r="B16" s="131">
        <v>4</v>
      </c>
      <c r="C16" s="147" t="s">
        <v>915</v>
      </c>
      <c r="D16" s="30" t="s">
        <v>8</v>
      </c>
      <c r="E16" s="137">
        <v>2</v>
      </c>
      <c r="F16" s="5" t="s">
        <v>964</v>
      </c>
      <c r="G16" s="9" t="s">
        <v>926</v>
      </c>
      <c r="H16" s="16" t="s">
        <v>39</v>
      </c>
      <c r="I16" s="56">
        <v>1</v>
      </c>
      <c r="J16" s="5" t="s">
        <v>606</v>
      </c>
      <c r="K16" s="23" t="s">
        <v>245</v>
      </c>
      <c r="L16" s="89">
        <f>E16+E19+I16+I17+I18+I19</f>
        <v>4</v>
      </c>
    </row>
    <row r="17" spans="1:12" x14ac:dyDescent="0.2">
      <c r="A17" s="145"/>
      <c r="B17" s="132"/>
      <c r="C17" s="148"/>
      <c r="D17" s="32" t="s">
        <v>9</v>
      </c>
      <c r="E17" s="138"/>
      <c r="F17" s="67"/>
      <c r="G17" s="7"/>
      <c r="H17" s="33" t="s">
        <v>13</v>
      </c>
      <c r="I17" s="111"/>
      <c r="J17" s="106"/>
      <c r="K17" s="107"/>
      <c r="L17" s="1"/>
    </row>
    <row r="18" spans="1:12" x14ac:dyDescent="0.2">
      <c r="A18" s="145"/>
      <c r="B18" s="132"/>
      <c r="C18" s="148"/>
      <c r="D18" s="32" t="s">
        <v>10</v>
      </c>
      <c r="E18" s="138"/>
      <c r="F18" s="2"/>
      <c r="G18" s="7"/>
      <c r="H18" s="35" t="s">
        <v>14</v>
      </c>
      <c r="I18" s="57"/>
      <c r="J18" s="2"/>
      <c r="K18" s="24"/>
      <c r="L18" s="1"/>
    </row>
    <row r="19" spans="1:12" ht="39" thickBot="1" x14ac:dyDescent="0.25">
      <c r="A19" s="145"/>
      <c r="B19" s="132"/>
      <c r="C19" s="161"/>
      <c r="D19" s="64" t="s">
        <v>11</v>
      </c>
      <c r="E19" s="81"/>
      <c r="F19" s="70"/>
      <c r="G19" s="21"/>
      <c r="H19" s="22" t="s">
        <v>3</v>
      </c>
      <c r="I19" s="81">
        <v>1</v>
      </c>
      <c r="J19" s="62" t="s">
        <v>249</v>
      </c>
      <c r="K19" s="44" t="s">
        <v>250</v>
      </c>
      <c r="L19" s="1"/>
    </row>
    <row r="20" spans="1:12" ht="33.75" x14ac:dyDescent="0.2">
      <c r="A20" s="145"/>
      <c r="B20" s="131">
        <v>5</v>
      </c>
      <c r="C20" s="147" t="s">
        <v>915</v>
      </c>
      <c r="D20" s="30" t="s">
        <v>8</v>
      </c>
      <c r="E20" s="137">
        <v>2</v>
      </c>
      <c r="F20" s="5" t="s">
        <v>964</v>
      </c>
      <c r="G20" s="9" t="s">
        <v>926</v>
      </c>
      <c r="H20" s="16" t="s">
        <v>39</v>
      </c>
      <c r="I20" s="56"/>
      <c r="J20" s="5"/>
      <c r="K20" s="23"/>
      <c r="L20" s="89">
        <f>E20+E23+I20+I21+I22+I23</f>
        <v>4</v>
      </c>
    </row>
    <row r="21" spans="1:12" ht="25.5" x14ac:dyDescent="0.2">
      <c r="A21" s="145"/>
      <c r="B21" s="132"/>
      <c r="C21" s="148"/>
      <c r="D21" s="32" t="s">
        <v>9</v>
      </c>
      <c r="E21" s="138"/>
      <c r="F21" s="2"/>
      <c r="G21" s="7"/>
      <c r="H21" s="33" t="s">
        <v>13</v>
      </c>
      <c r="I21" s="112">
        <v>1</v>
      </c>
      <c r="J21" s="103" t="s">
        <v>869</v>
      </c>
      <c r="K21" s="104" t="s">
        <v>122</v>
      </c>
      <c r="L21" s="1"/>
    </row>
    <row r="22" spans="1:12" x14ac:dyDescent="0.2">
      <c r="A22" s="145"/>
      <c r="B22" s="132"/>
      <c r="C22" s="148"/>
      <c r="D22" s="32" t="s">
        <v>10</v>
      </c>
      <c r="E22" s="138"/>
      <c r="F22" s="2"/>
      <c r="G22" s="7"/>
      <c r="H22" s="35" t="s">
        <v>14</v>
      </c>
      <c r="I22" s="57"/>
      <c r="J22" s="67"/>
      <c r="K22" s="24"/>
      <c r="L22" s="1"/>
    </row>
    <row r="23" spans="1:12" ht="51.75" thickBot="1" x14ac:dyDescent="0.25">
      <c r="A23" s="146"/>
      <c r="B23" s="133"/>
      <c r="C23" s="149"/>
      <c r="D23" s="36" t="s">
        <v>11</v>
      </c>
      <c r="E23" s="55"/>
      <c r="F23" s="4"/>
      <c r="G23" s="8"/>
      <c r="H23" s="17" t="s">
        <v>3</v>
      </c>
      <c r="I23" s="55">
        <v>1</v>
      </c>
      <c r="J23" s="4" t="s">
        <v>251</v>
      </c>
      <c r="K23" s="25" t="s">
        <v>252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Nazwane zakresy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2023-04-05T08:42:53Z</cp:lastPrinted>
  <dcterms:created xsi:type="dcterms:W3CDTF">2017-03-23T14:02:44Z</dcterms:created>
  <dcterms:modified xsi:type="dcterms:W3CDTF">2025-07-03T09:14:32Z</dcterms:modified>
</cp:coreProperties>
</file>