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1_22\Nowy folder\"/>
    </mc:Choice>
  </mc:AlternateContent>
  <bookViews>
    <workbookView xWindow="0" yWindow="0" windowWidth="28800" windowHeight="11445" tabRatio="925" firstSheet="1" activeTab="43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24" r:id="rId18"/>
    <sheet name="18" sheetId="19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9" r:id="rId32"/>
    <sheet name="32" sheetId="51" r:id="rId33"/>
    <sheet name="33" sheetId="37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  <sheet name="43" sheetId="53" r:id="rId44"/>
  </sheets>
  <definedNames>
    <definedName name="_GoBack" localSheetId="42">'42'!#REF!</definedName>
    <definedName name="_GoBack" localSheetId="43">'43'!$J$22</definedName>
    <definedName name="_xlnm.Print_Area" localSheetId="1">'1'!$A$1:$K$15</definedName>
    <definedName name="_xlnm.Print_Area" localSheetId="10">'10'!$A$1:$K$19</definedName>
    <definedName name="_xlnm.Print_Area" localSheetId="11">'11'!$A$1:$K$19</definedName>
    <definedName name="_xlnm.Print_Area" localSheetId="12">'12'!$A$1:$K$23</definedName>
    <definedName name="_xlnm.Print_Area" localSheetId="13">'13'!$A$1:$K$23</definedName>
    <definedName name="_xlnm.Print_Area" localSheetId="14">'14'!$A$1:$K$23</definedName>
    <definedName name="_xlnm.Print_Area" localSheetId="15">'15'!$A$1:$K$23</definedName>
    <definedName name="_xlnm.Print_Area" localSheetId="16">'16'!$A$1:$K$23</definedName>
    <definedName name="_xlnm.Print_Area" localSheetId="17">'17'!$A$1:$K$15</definedName>
    <definedName name="_xlnm.Print_Area" localSheetId="19">'19'!$A$1:$K$19</definedName>
    <definedName name="_xlnm.Print_Area" localSheetId="2">'2'!$A$1:$K$23</definedName>
    <definedName name="_xlnm.Print_Area" localSheetId="22">'22'!$A$1:$K$23</definedName>
    <definedName name="_xlnm.Print_Area" localSheetId="23">'23'!$A$1:$K$23</definedName>
    <definedName name="_xlnm.Print_Area" localSheetId="24">'24'!$A$1:$K$23</definedName>
    <definedName name="_xlnm.Print_Area" localSheetId="25">'25'!$A$1:$K$23</definedName>
    <definedName name="_xlnm.Print_Area" localSheetId="26">'26'!$A$1:$K$23</definedName>
    <definedName name="_xlnm.Print_Area" localSheetId="27">'27'!$A$1:$K$23</definedName>
    <definedName name="_xlnm.Print_Area" localSheetId="28">'28'!$A$1:$K$23</definedName>
    <definedName name="_xlnm.Print_Area" localSheetId="29">'29'!$A$1:$K$23</definedName>
    <definedName name="_xlnm.Print_Area" localSheetId="3">'3'!$A$1:$K$23</definedName>
    <definedName name="_xlnm.Print_Area" localSheetId="30">'30'!$A$1:$K$23</definedName>
    <definedName name="_xlnm.Print_Area" localSheetId="31">'31'!$A$1:$K$23</definedName>
    <definedName name="_xlnm.Print_Area" localSheetId="32">'32'!$A$1:$K$23</definedName>
    <definedName name="_xlnm.Print_Area" localSheetId="33">'33'!$A$1:$K$15</definedName>
    <definedName name="_xlnm.Print_Area" localSheetId="34">'34'!$A$1:$K$15</definedName>
    <definedName name="_xlnm.Print_Area" localSheetId="35">'35'!$A$1:$K$23</definedName>
    <definedName name="_xlnm.Print_Area" localSheetId="36">'36'!$A$1:$K$19</definedName>
    <definedName name="_xlnm.Print_Area" localSheetId="37">'37'!$A$1:$K$23</definedName>
    <definedName name="_xlnm.Print_Area" localSheetId="38">'38'!$A$1:$K$23</definedName>
    <definedName name="_xlnm.Print_Area" localSheetId="39">'39'!$A$1:$K$23</definedName>
    <definedName name="_xlnm.Print_Area" localSheetId="4">'4'!$A$1:$K$23</definedName>
    <definedName name="_xlnm.Print_Area" localSheetId="40">'40'!$A$1:$K$23</definedName>
    <definedName name="_xlnm.Print_Area" localSheetId="41">'41'!$A$1:$K$23</definedName>
    <definedName name="_xlnm.Print_Area" localSheetId="42">'42'!$A$1:$K$19</definedName>
    <definedName name="_xlnm.Print_Area" localSheetId="43">'43'!$A$1:$K$23</definedName>
    <definedName name="_xlnm.Print_Area" localSheetId="5">'5'!$A$1:$K$23</definedName>
    <definedName name="_xlnm.Print_Area" localSheetId="6">'6'!$A$1:$K$23</definedName>
    <definedName name="_xlnm.Print_Area" localSheetId="7">'7'!$A$1:$K$23</definedName>
    <definedName name="_xlnm.Print_Area" localSheetId="8">'8'!$A$1:$K$23</definedName>
    <definedName name="_xlnm.Print_Area" localSheetId="9">'9'!$A$1:$K$23</definedName>
    <definedName name="_xlnm.Print_Area" localSheetId="0">wstęp!$A$1:$A$22</definedName>
  </definedNames>
  <calcPr calcId="152511"/>
</workbook>
</file>

<file path=xl/calcChain.xml><?xml version="1.0" encoding="utf-8"?>
<calcChain xmlns="http://schemas.openxmlformats.org/spreadsheetml/2006/main">
  <c r="I25" i="46" l="1"/>
  <c r="I27" i="46"/>
  <c r="I23" i="48"/>
  <c r="I22" i="48"/>
  <c r="I21" i="48"/>
  <c r="I20" i="48"/>
  <c r="E21" i="48"/>
  <c r="E20" i="48"/>
  <c r="L2" i="46"/>
  <c r="L20" i="46"/>
  <c r="I19" i="40"/>
  <c r="I18" i="40"/>
  <c r="I17" i="40"/>
  <c r="I16" i="40"/>
  <c r="E17" i="40"/>
  <c r="E16" i="40"/>
  <c r="I27" i="39"/>
  <c r="E24" i="39"/>
  <c r="L2" i="39"/>
  <c r="L20" i="39"/>
  <c r="L16" i="39"/>
  <c r="I19" i="24" l="1"/>
  <c r="I18" i="24"/>
  <c r="I17" i="24"/>
  <c r="I16" i="24"/>
  <c r="L2" i="24"/>
  <c r="L8" i="24"/>
  <c r="I23" i="14"/>
  <c r="I22" i="14"/>
  <c r="I21" i="14"/>
  <c r="I20" i="14"/>
  <c r="E21" i="14"/>
  <c r="E20" i="14"/>
  <c r="I27" i="10" l="1"/>
  <c r="I26" i="10"/>
  <c r="I25" i="10"/>
  <c r="I24" i="10"/>
  <c r="E25" i="10"/>
  <c r="E24" i="10"/>
  <c r="E25" i="12"/>
  <c r="I27" i="12"/>
  <c r="I26" i="12"/>
  <c r="I25" i="12"/>
  <c r="I24" i="12"/>
  <c r="E24" i="12"/>
  <c r="L4" i="10"/>
  <c r="I19" i="11"/>
  <c r="I18" i="11"/>
  <c r="I17" i="11"/>
  <c r="I16" i="11"/>
  <c r="E17" i="11"/>
  <c r="E16" i="11"/>
  <c r="L4" i="12"/>
  <c r="E24" i="47" l="1"/>
  <c r="K2" i="47" s="1"/>
  <c r="L4" i="47"/>
  <c r="L2" i="47"/>
  <c r="K2" i="17"/>
  <c r="K2" i="18"/>
  <c r="K2" i="22"/>
  <c r="K2" i="23"/>
  <c r="K2" i="25"/>
  <c r="K2" i="26"/>
  <c r="K2" i="28"/>
  <c r="K2" i="32"/>
  <c r="K2" i="33"/>
  <c r="K2" i="34"/>
  <c r="K2" i="35"/>
  <c r="K2" i="44"/>
  <c r="K2" i="52"/>
  <c r="K2" i="53"/>
  <c r="I27" i="47"/>
  <c r="I26" i="47"/>
  <c r="I25" i="47"/>
  <c r="I24" i="47"/>
  <c r="L20" i="47"/>
  <c r="I26" i="46"/>
  <c r="I24" i="46"/>
  <c r="E25" i="46"/>
  <c r="E24" i="46"/>
  <c r="I23" i="42"/>
  <c r="I22" i="42"/>
  <c r="I21" i="42"/>
  <c r="I20" i="42"/>
  <c r="E21" i="42"/>
  <c r="K2" i="42" s="1"/>
  <c r="E20" i="42"/>
  <c r="I27" i="41"/>
  <c r="I26" i="41"/>
  <c r="I25" i="41"/>
  <c r="I24" i="41"/>
  <c r="E25" i="41"/>
  <c r="K2" i="41" s="1"/>
  <c r="E24" i="41"/>
  <c r="L20" i="41"/>
  <c r="L16" i="41"/>
  <c r="L12" i="41"/>
  <c r="I27" i="51"/>
  <c r="I26" i="51"/>
  <c r="I25" i="51"/>
  <c r="I24" i="51"/>
  <c r="E25" i="51"/>
  <c r="E24" i="51"/>
  <c r="K2" i="51" s="1"/>
  <c r="L20" i="51"/>
  <c r="L16" i="51"/>
  <c r="L2" i="51" s="1"/>
  <c r="I26" i="39"/>
  <c r="I25" i="39"/>
  <c r="I24" i="39"/>
  <c r="E25" i="39"/>
  <c r="L16" i="14" l="1"/>
  <c r="I27" i="15"/>
  <c r="I25" i="15"/>
  <c r="I26" i="15"/>
  <c r="I24" i="15"/>
  <c r="E25" i="15"/>
  <c r="E24" i="15"/>
  <c r="L20" i="15"/>
  <c r="L12" i="15"/>
  <c r="G26" i="14" l="1"/>
  <c r="L16" i="15"/>
  <c r="I27" i="6" l="1"/>
  <c r="L12" i="6"/>
  <c r="L20" i="12"/>
  <c r="L16" i="12"/>
  <c r="L2" i="12" s="1"/>
  <c r="L12" i="12"/>
  <c r="L8" i="12"/>
  <c r="E25" i="47" l="1"/>
  <c r="L8" i="41"/>
  <c r="L4" i="41"/>
  <c r="L2" i="41" s="1"/>
  <c r="L8" i="40"/>
  <c r="L12" i="40"/>
  <c r="L4" i="40"/>
  <c r="I23" i="25"/>
  <c r="I22" i="25"/>
  <c r="I21" i="25"/>
  <c r="I20" i="25"/>
  <c r="E21" i="25"/>
  <c r="E20" i="25"/>
  <c r="E17" i="24"/>
  <c r="E16" i="24"/>
  <c r="I27" i="21"/>
  <c r="I26" i="21"/>
  <c r="I25" i="21"/>
  <c r="I24" i="21"/>
  <c r="E25" i="21"/>
  <c r="E24" i="21"/>
  <c r="L16" i="21"/>
  <c r="I23" i="17"/>
  <c r="I22" i="17"/>
  <c r="I21" i="17"/>
  <c r="I20" i="17"/>
  <c r="E21" i="17"/>
  <c r="E20" i="17"/>
  <c r="K2" i="21" l="1"/>
  <c r="I27" i="53"/>
  <c r="I26" i="53"/>
  <c r="I25" i="53"/>
  <c r="E25" i="53"/>
  <c r="I24" i="53"/>
  <c r="E24" i="53"/>
  <c r="L2" i="53"/>
  <c r="K1" i="53"/>
  <c r="G30" i="53" l="1"/>
  <c r="E27" i="53"/>
  <c r="L2" i="52"/>
  <c r="L12" i="52" l="1"/>
  <c r="L8" i="52"/>
  <c r="L4" i="52"/>
  <c r="E27" i="52"/>
  <c r="K1" i="52"/>
  <c r="I27" i="52"/>
  <c r="I26" i="52"/>
  <c r="I25" i="52"/>
  <c r="E25" i="52"/>
  <c r="I24" i="52"/>
  <c r="E24" i="52"/>
  <c r="L20" i="52"/>
  <c r="L16" i="52"/>
  <c r="G30" i="52" l="1"/>
  <c r="L16" i="8" l="1"/>
  <c r="L20" i="8"/>
  <c r="I24" i="8"/>
  <c r="L12" i="51" l="1"/>
  <c r="L8" i="51"/>
  <c r="L4" i="51"/>
  <c r="K1" i="51"/>
  <c r="E27" i="51" l="1"/>
  <c r="G30" i="51"/>
  <c r="I19" i="37"/>
  <c r="I18" i="37"/>
  <c r="I17" i="37"/>
  <c r="I16" i="37"/>
  <c r="E17" i="37"/>
  <c r="E16" i="37"/>
  <c r="L20" i="35"/>
  <c r="L16" i="35"/>
  <c r="L12" i="35"/>
  <c r="L8" i="35"/>
  <c r="L4" i="35"/>
  <c r="L8" i="48"/>
  <c r="L4" i="48"/>
  <c r="L16" i="47"/>
  <c r="L12" i="47"/>
  <c r="L8" i="47"/>
  <c r="L16" i="46"/>
  <c r="L12" i="46"/>
  <c r="L8" i="46"/>
  <c r="L4" i="46"/>
  <c r="L20" i="44"/>
  <c r="L16" i="44"/>
  <c r="L12" i="44"/>
  <c r="L8" i="44"/>
  <c r="L4" i="44"/>
  <c r="L20" i="43"/>
  <c r="L16" i="43"/>
  <c r="L12" i="43"/>
  <c r="L8" i="43"/>
  <c r="L4" i="43"/>
  <c r="L16" i="42"/>
  <c r="L12" i="42"/>
  <c r="L8" i="42"/>
  <c r="L4" i="42"/>
  <c r="L2" i="40"/>
  <c r="L12" i="39"/>
  <c r="L8" i="39"/>
  <c r="L4" i="39"/>
  <c r="L20" i="38"/>
  <c r="L16" i="38"/>
  <c r="L12" i="38"/>
  <c r="L8" i="38"/>
  <c r="L4" i="38"/>
  <c r="L12" i="37"/>
  <c r="L8" i="37"/>
  <c r="L4" i="37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12" i="24"/>
  <c r="L4" i="24"/>
  <c r="L20" i="23"/>
  <c r="L16" i="23"/>
  <c r="L12" i="23"/>
  <c r="L8" i="23"/>
  <c r="L4" i="23"/>
  <c r="L20" i="20"/>
  <c r="L16" i="20"/>
  <c r="L12" i="20"/>
  <c r="L8" i="20"/>
  <c r="L4" i="20"/>
  <c r="L20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12" i="14"/>
  <c r="L8" i="14"/>
  <c r="L4" i="14"/>
  <c r="L8" i="15"/>
  <c r="L4" i="15"/>
  <c r="L20" i="16"/>
  <c r="L16" i="16"/>
  <c r="L12" i="16"/>
  <c r="L8" i="16"/>
  <c r="L4" i="16"/>
  <c r="L20" i="6"/>
  <c r="L16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12" i="11"/>
  <c r="L8" i="11"/>
  <c r="L4" i="11"/>
  <c r="K1" i="24"/>
  <c r="K2" i="24" s="1"/>
  <c r="K1" i="48"/>
  <c r="K2" i="48" s="1"/>
  <c r="K1" i="47"/>
  <c r="K1" i="46"/>
  <c r="K2" i="46" s="1"/>
  <c r="I27" i="44"/>
  <c r="I26" i="44"/>
  <c r="I25" i="44"/>
  <c r="E25" i="44"/>
  <c r="I24" i="44"/>
  <c r="E24" i="44"/>
  <c r="K1" i="44"/>
  <c r="I27" i="43"/>
  <c r="I26" i="43"/>
  <c r="I25" i="43"/>
  <c r="E25" i="43"/>
  <c r="K2" i="43" s="1"/>
  <c r="I24" i="43"/>
  <c r="E24" i="43"/>
  <c r="K1" i="43"/>
  <c r="K1" i="42"/>
  <c r="K1" i="41"/>
  <c r="K1" i="40"/>
  <c r="K2" i="40" s="1"/>
  <c r="K1" i="39"/>
  <c r="K2" i="39" s="1"/>
  <c r="I27" i="38"/>
  <c r="I26" i="38"/>
  <c r="I25" i="38"/>
  <c r="E25" i="38"/>
  <c r="K2" i="38" s="1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K2" i="31" s="1"/>
  <c r="I24" i="31"/>
  <c r="E24" i="31"/>
  <c r="K1" i="31"/>
  <c r="I27" i="28"/>
  <c r="I26" i="28"/>
  <c r="I25" i="28"/>
  <c r="E25" i="28"/>
  <c r="I24" i="28"/>
  <c r="E24" i="28"/>
  <c r="K1" i="28"/>
  <c r="I27" i="27"/>
  <c r="I26" i="27"/>
  <c r="K2" i="27" s="1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K1" i="14"/>
  <c r="K2" i="14" s="1"/>
  <c r="K1" i="15"/>
  <c r="I27" i="16"/>
  <c r="I26" i="16"/>
  <c r="I25" i="16"/>
  <c r="K2" i="16" s="1"/>
  <c r="E25" i="16"/>
  <c r="I24" i="16"/>
  <c r="E24" i="16"/>
  <c r="K1" i="16"/>
  <c r="I26" i="6"/>
  <c r="I25" i="6"/>
  <c r="K2" i="6" s="1"/>
  <c r="E25" i="6"/>
  <c r="I24" i="6"/>
  <c r="E24" i="6"/>
  <c r="K1" i="6"/>
  <c r="I27" i="7"/>
  <c r="I25" i="7"/>
  <c r="K2" i="7" s="1"/>
  <c r="E25" i="7"/>
  <c r="I24" i="7"/>
  <c r="E24" i="7"/>
  <c r="K1" i="7"/>
  <c r="K1" i="8"/>
  <c r="K1" i="9"/>
  <c r="K1" i="10"/>
  <c r="K1" i="12"/>
  <c r="K2" i="12" s="1"/>
  <c r="K1" i="11"/>
  <c r="I27" i="8"/>
  <c r="I26" i="8"/>
  <c r="I25" i="8"/>
  <c r="K2" i="8" s="1"/>
  <c r="E25" i="8"/>
  <c r="E24" i="8"/>
  <c r="I27" i="9"/>
  <c r="I25" i="9"/>
  <c r="E25" i="9"/>
  <c r="I24" i="9"/>
  <c r="E24" i="9"/>
  <c r="L2" i="37" l="1"/>
  <c r="K2" i="37"/>
  <c r="K2" i="20"/>
  <c r="L2" i="14"/>
  <c r="K2" i="9"/>
  <c r="L2" i="10"/>
  <c r="K2" i="10"/>
  <c r="E27" i="10" s="1"/>
  <c r="E27" i="46"/>
  <c r="E23" i="17"/>
  <c r="G30" i="20"/>
  <c r="G30" i="12"/>
  <c r="G30" i="47"/>
  <c r="G30" i="41"/>
  <c r="E27" i="41"/>
  <c r="L2" i="34"/>
  <c r="G30" i="33"/>
  <c r="E27" i="32"/>
  <c r="L2" i="31"/>
  <c r="G30" i="28"/>
  <c r="L2" i="28"/>
  <c r="G30" i="27"/>
  <c r="L2" i="27"/>
  <c r="G30" i="26"/>
  <c r="E23" i="25"/>
  <c r="L2" i="25"/>
  <c r="L2" i="23"/>
  <c r="E27" i="21"/>
  <c r="L2" i="21"/>
  <c r="E27" i="18"/>
  <c r="K2" i="15"/>
  <c r="E27" i="15" s="1"/>
  <c r="G30" i="15"/>
  <c r="E27" i="16"/>
  <c r="L2" i="7"/>
  <c r="E27" i="9"/>
  <c r="L2" i="9"/>
  <c r="E27" i="12"/>
  <c r="G30" i="10"/>
  <c r="E27" i="8"/>
  <c r="E27" i="7"/>
  <c r="G30" i="6"/>
  <c r="E27" i="23"/>
  <c r="E27" i="31"/>
  <c r="E27" i="33"/>
  <c r="G30" i="35"/>
  <c r="G30" i="38"/>
  <c r="E27" i="39"/>
  <c r="L2" i="16"/>
  <c r="L2" i="22"/>
  <c r="L2" i="35"/>
  <c r="K2" i="11"/>
  <c r="E19" i="11" s="1"/>
  <c r="G30" i="16"/>
  <c r="G30" i="21"/>
  <c r="E27" i="20"/>
  <c r="G26" i="25"/>
  <c r="E27" i="27"/>
  <c r="G30" i="31"/>
  <c r="G30" i="34"/>
  <c r="L2" i="11"/>
  <c r="L2" i="8"/>
  <c r="L2" i="15"/>
  <c r="L2" i="18"/>
  <c r="L2" i="32"/>
  <c r="L2" i="33"/>
  <c r="E19" i="37"/>
  <c r="G22" i="24"/>
  <c r="G30" i="39"/>
  <c r="G30" i="32"/>
  <c r="G30" i="9"/>
  <c r="E23" i="14"/>
  <c r="E27" i="22"/>
  <c r="G30" i="23"/>
  <c r="E27" i="34"/>
  <c r="E27" i="35"/>
  <c r="G22" i="40"/>
  <c r="L2" i="6"/>
  <c r="L2" i="17"/>
  <c r="L2" i="20"/>
  <c r="L2" i="26"/>
  <c r="L2" i="38"/>
  <c r="G26" i="48"/>
  <c r="L2" i="48"/>
  <c r="E23" i="48"/>
  <c r="E27" i="47"/>
  <c r="G30" i="46"/>
  <c r="E27" i="44"/>
  <c r="L2" i="44"/>
  <c r="L2" i="43"/>
  <c r="G30" i="43"/>
  <c r="G26" i="42"/>
  <c r="E23" i="42"/>
  <c r="L2" i="42"/>
  <c r="G30" i="22"/>
  <c r="E19" i="40"/>
  <c r="G22" i="11"/>
  <c r="G30" i="8"/>
  <c r="E27" i="28"/>
  <c r="G26" i="17"/>
  <c r="E19" i="24"/>
  <c r="G30" i="7"/>
  <c r="E27" i="26"/>
  <c r="E27" i="6"/>
  <c r="G22" i="37"/>
  <c r="E27" i="38"/>
  <c r="G30" i="18"/>
  <c r="E27" i="43"/>
  <c r="G30" i="44"/>
</calcChain>
</file>

<file path=xl/sharedStrings.xml><?xml version="1.0" encoding="utf-8"?>
<sst xmlns="http://schemas.openxmlformats.org/spreadsheetml/2006/main" count="3785" uniqueCount="1126">
  <si>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</si>
  <si>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</si>
  <si>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</si>
  <si>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</si>
  <si>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</si>
  <si>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</si>
  <si>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</si>
  <si>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</si>
  <si>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</si>
  <si>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</si>
  <si>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</si>
  <si>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</si>
  <si>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</si>
  <si>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</si>
  <si>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</si>
  <si>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</si>
  <si>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</si>
  <si>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</si>
  <si>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</si>
  <si>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</si>
  <si>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</si>
  <si>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</si>
  <si>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</si>
  <si>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</si>
  <si>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</si>
  <si>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</si>
  <si>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</si>
  <si>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</si>
  <si>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</si>
  <si>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</si>
  <si>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</si>
  <si>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</si>
  <si>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</si>
  <si>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</si>
  <si>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</si>
  <si>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</si>
  <si>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</si>
  <si>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</si>
  <si>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</si>
  <si>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</si>
  <si>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t>edukacja wczesnoszkolna, klasa druga</t>
  </si>
  <si>
    <t>Pierwszy dzień w szkole. Litery wielkie i małe. Pisownia imion i nazwisk</t>
  </si>
  <si>
    <t>Jak spędziliśmy wakacje? Wielka litera w pisowni nazw geograficznych</t>
  </si>
  <si>
    <t>Pamiętajmy o bezpieczeństwie. Litera a głoska. Dwuznaki</t>
  </si>
  <si>
    <t xml:space="preserve">Dokąd powoli odchodzi lato? Samogłoski i spółgłoski
</t>
  </si>
  <si>
    <t>Rozmowa na temat spotkania klasy po wakacjach inspirowana wierszem D. Gellner „Za drzwiami” oraz piosenką „Nasza Lokomotywa”. Przygotowanie gazetki klasowej. Czytanie tekstu komiksowego. Przypomnienie kształtów wielkich i małych liter – ćwiczenia w pisaniu. Pisownia imion i nazwisk.</t>
  </si>
  <si>
    <t>I 1.1, 1.2, 1.3, 1.5, 2.1, 2.2, 2.3, 4.1</t>
  </si>
  <si>
    <t xml:space="preserve">Określanie nastroju i oczekiwań wobec nowego roku szkolnego na podstawie doświadczeń dzieci. </t>
  </si>
  <si>
    <t>III 1.1, 1.5</t>
  </si>
  <si>
    <t>Zasady bezpieczeństwa w szkole.</t>
  </si>
  <si>
    <t>IV 2.10</t>
  </si>
  <si>
    <t xml:space="preserve">Zorganizowanie wystawy wakacyjnych pamiątek. Swobodne wypowiedzi na temat miejsc wakacyjnego pobytu dzieci z wykorzystaniem wiersza M. Brykczyńskiego „Po wakacjach”, map i wakacyjnych pamiątek. Utrwalenie pisowni nazw miejscowości, rzek i mórz. </t>
  </si>
  <si>
    <t>I 1.1, 1.5, 2.1, 2.3, 3.1, 3.3, 3.4, 4.1, 4.2, 4.8</t>
  </si>
  <si>
    <t>Miasta i rzeki na mapie. Kierunki na mapie.</t>
  </si>
  <si>
    <t>IV 3.2, 3.3</t>
  </si>
  <si>
    <t>Analiza literowa i głoskowa wyrazów. Nauka na pamięć rymowanki W. Gawdzika o głosce i literze.</t>
  </si>
  <si>
    <t>I 2.3, 2.5, 3.1, 3.2, 5.1</t>
  </si>
  <si>
    <t>IV 2.5, 2.9, 2.10</t>
  </si>
  <si>
    <t>Wyróżnianie samogłosek i spółgłosek. Rola samogłoski w tworzeniu sylab. Ćwiczenia ortograficzne.</t>
  </si>
  <si>
    <t>I 1.1, 2.1, 2.3, 3.1, 3.2, 3.4, 4.1, 5.1</t>
  </si>
  <si>
    <t>IV 1.3, 1.6</t>
  </si>
  <si>
    <t xml:space="preserve">Pajęczyny – łączenie patyczków i włóczki.  </t>
  </si>
  <si>
    <t xml:space="preserve">VI 1.1, 2.2a </t>
  </si>
  <si>
    <t>Wzajemne położenie obiektów</t>
  </si>
  <si>
    <t>II 1.1</t>
  </si>
  <si>
    <t>Kiedy potrzebna jest muzyka? Przypomnienie instrumentów perkusyjnych. Nauka piosenki "Zagram dzieciom". Układanie rytmu piosenki.</t>
  </si>
  <si>
    <t xml:space="preserve">Komputery. Co już o nich wiemy? </t>
  </si>
  <si>
    <t xml:space="preserve">Góry i doliny (tor przeszkód). </t>
  </si>
  <si>
    <t>IX 1.1, 2.2, 2.4</t>
  </si>
  <si>
    <t>VII 3.2, 5.1, 5.2</t>
  </si>
  <si>
    <t>VIII 1.1, 1.2, 1.3, 1.4, 3.1, 3.2, 3.5, 5.2</t>
  </si>
  <si>
    <t xml:space="preserve">Wykonanie wakacyjnego pejzażu według instrukcji. Wprowadzenie pojęcia pejzaż. Przygotowanie tła do pejzażu morskiego </t>
  </si>
  <si>
    <t>V 1.1a, 1.1b, 1.1c, 2.1, 2.2, 2.3, 2.6, 3.1, 3.2</t>
  </si>
  <si>
    <t>II-O CZYM TRZEBA PAMIĘTAĆ?</t>
  </si>
  <si>
    <t>I-MINĘŁY WAKACJE</t>
  </si>
  <si>
    <t>Co to znaczy być klasą? Podział wyrazów na sylaby. Samogłoski w sylabach</t>
  </si>
  <si>
    <t xml:space="preserve">Rozmowy na temat, co to znaczy być klasą na podstawie tekstu piosenki/wiersza „Podajmy sobie ręce”, opowiadania E.Pałasz „To przecież bardzo ważna sprawa” i doświadczeń dzieci. Ustalenie klasowego kontraktu. Gry rodziców i dzieci. Podział wyrazów na sylaby. Utrzymanie porządku w klasie – praktyczne ćwiczenia. </t>
  </si>
  <si>
    <t>I 1.1, 1.2, 1.3, 2.1, 2.2, 2.5, 3.1, 3.2, 4.1, 4.8, 5.1</t>
  </si>
  <si>
    <t>Elementy środowiska społecznego.</t>
  </si>
  <si>
    <t>III 1.1, 1.2, 1.3, 1.4</t>
  </si>
  <si>
    <t>Dbałość o higienę i estetykę.</t>
  </si>
  <si>
    <t>IV 2.4</t>
  </si>
  <si>
    <t>Mój plan zajęć. Skróty. Zmiękczenia</t>
  </si>
  <si>
    <t>Czytanie ze zrozumieniem tekstu i planu zajęć. Odpowiadanie na pytania dotyczące planu dnia. Zmiękczenia.</t>
  </si>
  <si>
    <t>I 1.3, 2.1, 2.2, 2.4, 3.1, 3.2, 3.3, 4.1, 4.5, 5.2, 5.3, 5.6</t>
  </si>
  <si>
    <t>Poznawanie nazw i skrótów nazw tygodnia na podstawie wiersza J. Brzechwy „Tydzień” i planów lekcji.</t>
  </si>
  <si>
    <t>III 1.2</t>
  </si>
  <si>
    <t>Jak być dobrym kolegą? Cechy osób. Przenoszenie wyrazów</t>
  </si>
  <si>
    <t xml:space="preserve">Rozmowa o pozytywnych cechach kolegów i koleżanek na podstawie własnych doświadczeń dzieci, wiersza J. Brzechwy „Skarżypyta”. Zabawy integracyjne. Przenoszenie wyrazów. </t>
  </si>
  <si>
    <t>I 1.1, 1.3, 2.1, 2.4, 3.1, 3.2, 3.3, 3.4, 4.1, 5.1</t>
  </si>
  <si>
    <t>Rozmowa o dobrych kontaktach koleżeńskich.</t>
  </si>
  <si>
    <t>III 1.1, 1.4</t>
  </si>
  <si>
    <t>Czy warto być grzecznym? Formułowanie prośby. Zwroty grzecznościowe</t>
  </si>
  <si>
    <t>Rozmowa o udzielaniu pomocy i proszeniu o nią w codziennych sytuacjach.</t>
  </si>
  <si>
    <t>III 1.1, 1.3, 1.4</t>
  </si>
  <si>
    <t>Na prawo ode mnie, z prawej strony na obrazku</t>
  </si>
  <si>
    <t xml:space="preserve">II 1.1 </t>
  </si>
  <si>
    <t>Wokół nas wszystko gra. Poznanie piosenki „Podajmy sobie ręce”. Rozpoznawanie dźwięków z otoczenia. Akompaniowanie i śpiew.</t>
  </si>
  <si>
    <t xml:space="preserve">Pejzaż morski. Kontynuowanie pracy plastycznej – rysowanie pastelami, składanie papieru, klejenie </t>
  </si>
  <si>
    <t>V 2.1, 2.2, 2.3, 2.6, 3.2</t>
  </si>
  <si>
    <t xml:space="preserve">Uzupełnianie brakujących liter w wyrazach. Programowanie wizualne 1. </t>
  </si>
  <si>
    <t>VII 1.2, 2.1</t>
  </si>
  <si>
    <t>Zabawy i ćwiczenia równoważne, ze wspinaniem, skoczne oraz rzutne.</t>
  </si>
  <si>
    <t>IX 1.1, 2.3, 2.4, 2.6, 3.1, 3.2</t>
  </si>
  <si>
    <t xml:space="preserve">Doskonalenie prawidłowego chodu oraz prawidłowej postawy w marszu; kształtowanie poczucia rytmu i równowagi. </t>
  </si>
  <si>
    <t>IX 2.1, 2.6, 2.7</t>
  </si>
  <si>
    <t>Różnicowanie tempa chodu. Kształtowanie orientacji przestrzennej, koordynacji receptorowo-ruchowej oraz współpracy w grupie.</t>
  </si>
  <si>
    <t>IX 2.1, 2.6, 2.7, 3.1, 3.2</t>
  </si>
  <si>
    <t>III-CZEGO POTRZEBUJĄ UCZNIOWIE?</t>
  </si>
  <si>
    <t>W moim tornistrze. Nazwy rzeczy, osób i zwierząt - rzeczowniki</t>
  </si>
  <si>
    <t>Szkoła dawniej i dziś. Wyrazy z trudnościami ortograficznymi</t>
  </si>
  <si>
    <t>Porządek alfabetyczny. Kolejność alfabetyczna wyrazów</t>
  </si>
  <si>
    <t>Czy porządek ułatwia życie? Wyrazy oznaczające czynności - czasowniki</t>
  </si>
  <si>
    <t xml:space="preserve">I 1.1, 1.2, 1.3, 2.1, 2.3, 2.4, 2.6, 3.1, 3.2, 3.4, 4.1, 4.5, 5.1, 5.2, 5.4, 6.3 
III 1.1, 1.7, 2.6 
</t>
  </si>
  <si>
    <t>Granie gamy C-dur na dzwonkach.</t>
  </si>
  <si>
    <t>VIII 2.4, 4.7, 5.3</t>
  </si>
  <si>
    <t>Rozmowa o dawnej szkole na podstawie informacji zebranych od rodziców, dziadków, ilustracji oraz tekstu V. Nezvala „Tornister”. Wyposażenie piórnika, pisanie nazw rzeczy. Wyszukiwanie tak samo brzmiących sylab, podpisywanie obrazków. Ćwiczenia ortograficzne.</t>
  </si>
  <si>
    <t xml:space="preserve">I 1.1, 1.2, 1.3, 2.1, 2.2, 2.3, 3.1, 4.1, 5.1, 5.4 </t>
  </si>
  <si>
    <t>Rozmowa o dawnej szkole.</t>
  </si>
  <si>
    <t xml:space="preserve">III 1.1, 2.5, 2.6 </t>
  </si>
  <si>
    <t>Ćwiczenia z wykorzystaniem alfabetu – porządkowanie według pierwszej i drugiej litery w wyrazie. Czytanie wierszyka M. Jucewicz „Alfabet od A do Z”. Założenie słowniczka ortograficznego. Klasyfikowanie wyrazów ze względu na ich znaczenie oraz rodzaj trudności ortograficznej.</t>
  </si>
  <si>
    <t>I 1.1, 1.2, 1.5, 2.1, 2.2, 2.6, 3.1, 3.2, 4.1, 4.4, 4.5, 4.6, 5.1, 6.1, 6.3</t>
  </si>
  <si>
    <t xml:space="preserve">I 1.1, 1.3, 1.5, 2.1, 2.2, 2.3, 2.4, 2.8, 3.1, 3.2, 3.3, 4.1, 4.5, 5.1, 5.2, 5.4, 5.6, 6.1 </t>
  </si>
  <si>
    <t>Strony świata: północ, południe, wschód, zachód</t>
  </si>
  <si>
    <t>Widok z góry. Plan miasta</t>
  </si>
  <si>
    <t xml:space="preserve">Edytor tekstu – wstawianie odstępów między wyrazami, cofanie i przywracanie czynności, wstawianie liter. </t>
  </si>
  <si>
    <t>VII 2.2, 2.3, 3.2</t>
  </si>
  <si>
    <t xml:space="preserve">Muzyka naśladuje przyrodę. Co potraﬁą instrumenty? </t>
  </si>
  <si>
    <t>VIII 1.1, 1.2, 1.3, 1.4, 1.5, 1.7, 2.2, 2.4, 3.1, 3.5, 4.1</t>
  </si>
  <si>
    <t>IX 2.2</t>
  </si>
  <si>
    <t>Zabawy podwórkowe skoczne i rzutne. Wyścigi rzędów. Zabawy integracyjne. Korekcja postawy ciała w marszu, w siadzie.</t>
  </si>
  <si>
    <t>IX 2.2, 2.3, 2.4</t>
  </si>
  <si>
    <t>Stymulacja sensoryczna. Wyścigi rzędów. Zabawy orientacyjno-porządkowe i bieżne.</t>
  </si>
  <si>
    <t>IX 3.1, 3.2</t>
  </si>
  <si>
    <t>IV-JAK DBAĆ O PRZYRODĘ?</t>
  </si>
  <si>
    <t>Kto tworzy śmieci? Analizowanie tabeli</t>
  </si>
  <si>
    <t>Sposób na śmieci. Przygotowanie inscenizacji</t>
  </si>
  <si>
    <t>Jak dbać o środowisko? Zdania oznajmujące, rozkazujące i pytające</t>
  </si>
  <si>
    <t xml:space="preserve">Zabawy z wykorzystaniem starych gazet. Ustalanie, w jaki sposób rzeczy stają się śmieciami na podstawie wiersza I. Sikiryckiego „Sznurek Jurka”, ilustracji i doświadczeń dzieci. Analizowanie tabeli. </t>
  </si>
  <si>
    <t xml:space="preserve">I 1.1, 1.2, 1.3, 2.1, 2.3, 3.1, 3.2, 3.3, 4.1, 4.4, 4.5, 5.6, 6.1, 6.3 </t>
  </si>
  <si>
    <t>Znaczenie segregowania śmieci dla ochrony środowiska. Surowce wtórne.</t>
  </si>
  <si>
    <t>IV 1.8, 2.4</t>
  </si>
  <si>
    <t xml:space="preserve">Przygotowanie inscenizacji tekstu M. Strzałkowskiej „Dobre rady na odpady…” – nauka na pamięć ról. </t>
  </si>
  <si>
    <t>I 1.1, 1.2, 1.3, 2.1, 2.3, 2.6, 3.1, 3.2, 3.3, 4.1, 4.5, 5.6, 5.7, 6.3</t>
  </si>
  <si>
    <t>Poznanie sposobów segregowania śmieci. Produkty nadające się do recyklingu.</t>
  </si>
  <si>
    <t>IV 1.7, 1.8, 2.4</t>
  </si>
  <si>
    <t xml:space="preserve">I 1.1, 1.2, 1.3, 2.2, 2.3, 2.4, 3.1, 3.2, 4.1, 4.5, 5.2 </t>
  </si>
  <si>
    <t>Test sprawdzający wiedzę uczniów na temat ochrony środowiska.</t>
  </si>
  <si>
    <t>Liczby od 0 do 10. Porównywanie liczb</t>
  </si>
  <si>
    <t>II 3.1, 3.2, 4.1</t>
  </si>
  <si>
    <t>II 1.2, 2.1, 2.4, 6.1, 6.3</t>
  </si>
  <si>
    <t>II 2.1, 2.4, 6.3</t>
  </si>
  <si>
    <t xml:space="preserve">Pisanie na klawiaturze – małe litery. Edytor tekstu – usuwanie niepotrzebnych liter i znaków. </t>
  </si>
  <si>
    <t>VII 2.2, 3.2</t>
  </si>
  <si>
    <t>Korekcja postawy ciała w staniu i w siadzie. Współpraca, komunikacja, integracja.</t>
  </si>
  <si>
    <t>IX 2.7, 3.1, 3.3</t>
  </si>
  <si>
    <t xml:space="preserve">Zabawy i gry bieżne, rzutne, skoczne i koordynacyjne z gazetami. Wyścigi rzędów, rzuty do celu. Zabawa „Kamień, papier, nożyczki”. </t>
  </si>
  <si>
    <t>IX 2.1, 2.2, 2.3, 2.4, 3.1, 3.2. 3.5</t>
  </si>
  <si>
    <t xml:space="preserve">Wrzucanie gazetowych kulek do kosza lub wiaderek. Zabawy i gry ruchowe z gazetami i z muzyką. Wzmacnianie mięśni stop. Kształtowanie koncentracji uwagi, poczucia rytmu, precyzji ruchu. </t>
  </si>
  <si>
    <t>IX 2.1, 2.2, 2.3, 2.4, 3.1, 3.2</t>
  </si>
  <si>
    <t>Jak dbać o środowisko? (cd.)</t>
  </si>
  <si>
    <t>V-PO CO SĄ KSIĄŻKI?</t>
  </si>
  <si>
    <t>Jakie są rodzaje książek? Pisownia tytułów książek. Cudzysłów</t>
  </si>
  <si>
    <t>Dlaczego ludzie czytają? Wyrazy z ó wymiennym na o</t>
  </si>
  <si>
    <t xml:space="preserve">Z wizytą w bibliotece. Alfabetyczna kolejność nazwisk </t>
  </si>
  <si>
    <t>Książki dawniej i dziś. Gdzie szukać informacji o książce?</t>
  </si>
  <si>
    <t xml:space="preserve">Podział książek ze względu na tematykę i gatunek literacki na podstawie obserwacji, porównań i własnych doświadczeń dzieci. Pisanie zdań zawierających tytuły. Stosowanie cudzysłowu. </t>
  </si>
  <si>
    <t>I 1.1, 2.1, 2.2, 2.3, 2.4, 3.1, 3.2, 4.1, 4.4, 4.5, 4.8</t>
  </si>
  <si>
    <r>
      <t xml:space="preserve">Próba odpowiedzi na pytanie: </t>
    </r>
    <r>
      <rPr>
        <i/>
        <sz val="10"/>
        <color indexed="8"/>
        <rFont val="Arial"/>
        <family val="2"/>
        <charset val="238"/>
      </rPr>
      <t>Dlaczego ludzie czytają?</t>
    </r>
    <r>
      <rPr>
        <sz val="10"/>
        <color indexed="8"/>
        <rFont val="Arial"/>
        <family val="2"/>
        <charset val="238"/>
      </rPr>
      <t xml:space="preserve"> na podstawie fragmentu książki </t>
    </r>
    <r>
      <rPr>
        <sz val="10"/>
        <color rgb="FF231F20"/>
        <rFont val="Arial"/>
        <family val="2"/>
        <charset val="238"/>
      </rPr>
      <t>Å. Lind „Jesienne liście”</t>
    </r>
    <r>
      <rPr>
        <sz val="10"/>
        <color indexed="8"/>
        <rFont val="Arial"/>
        <family val="2"/>
        <charset val="238"/>
      </rPr>
      <t>, własnych doświadczeń i zabaw dramowych. Ćwiczenia w czytaniu, pisanie odpowiedzi na pytania i uzupełnianie zdań. Wprowadzenie reguły ortograficznej: pisownia wyrazów z „ó” wymiennym.</t>
    </r>
  </si>
  <si>
    <t>I 1.1,1.2, 2.1, 2.3, 2.4, 3.1, 3.2, 3.3, 3.4, 4.1, 4.4, 4.8</t>
  </si>
  <si>
    <t>Wizyta w czytelni i bibliotece szkolnej. Czytanie wiersza M. Przewoźniaka „Kłopoty w bibliotece”.  Porządkowanie nazwisk zgodnie z kolejnością alfabetyczną.</t>
  </si>
  <si>
    <t>I 1.1, 1.2, 2.1, 2.3, 2.4, 3.1, 3.2, 4.1, 4.4, 4.6, 4.8</t>
  </si>
  <si>
    <t xml:space="preserve">Wykonanie projektu okładki własnej książki oraz zakładki do książki.  </t>
  </si>
  <si>
    <t>V 2.1</t>
  </si>
  <si>
    <t>Dodawanie liczb (cd.)</t>
  </si>
  <si>
    <t>Rozkłady liczb</t>
  </si>
  <si>
    <t xml:space="preserve">II 3.1, 3.2 </t>
  </si>
  <si>
    <t>Odejmowanie liczb</t>
  </si>
  <si>
    <t>II 3.1, 3.2</t>
  </si>
  <si>
    <t>VIII 1.2, 1.3, 1.6, 2.2, 2.4, 3.2, 3.5, 5.2</t>
  </si>
  <si>
    <t xml:space="preserve">Wyobraźmy sobie, co może być dalej. Rysowanie pastelami dalszej części pejzażu do wklejonego zdjęcia, widokówki </t>
  </si>
  <si>
    <t>V 1. 1a, 1.1b, 2.1</t>
  </si>
  <si>
    <t xml:space="preserve">Tux Paint – projekt okładki. </t>
  </si>
  <si>
    <t>VII 2.2, 2.3, 3.1</t>
  </si>
  <si>
    <t>Zabawy i gry z przyborami typowymi i nietypowymi na czworaka, bieżne, rzutne, koordynacyjne, z dźwiganiem. Współpraca, rywalizacja, koncentracja uwagi; uczymy się wygrywać i przegrywać. Traﬁanie w butelki i celowanie do butelek długopisem zawieszonym na sznurku.</t>
  </si>
  <si>
    <t>IX 2.1, 2.2, 2.3, 2.4, 3.1, 3.2, 3.5</t>
  </si>
  <si>
    <t xml:space="preserve">Ćwiczenia porządkowo-dyscyplinujące i zabawy orientacyjno-porządkowe. Musztra i ćwiczenie sprawności ﬁzycznej. </t>
  </si>
  <si>
    <t>IX 1.3, 1.4, 1.5, 2.1, 2.4, 2.7</t>
  </si>
  <si>
    <t xml:space="preserve">Zwinnościowy tor przeszkód w terenie. Korekcja postawy ciała. </t>
  </si>
  <si>
    <t>Rozpoczęcie roku szkolnego.</t>
  </si>
  <si>
    <t>Zabawy i gry w terenie (park, las, ogród). Stymulacja sensoryczna (wzrok, słuch, węch, dotyk), orientacja przestrzenna. Dbam o zdrowe plecy – ćwiczenia i zabawy kształtujące prawidłową postawę ciała w staniu, w siadzie, w leżeniu. Właściwe warunki do siedzenia, nauki, spania.</t>
  </si>
  <si>
    <t xml:space="preserve">Kształtujemy zwinność w zabawach naśladowczych. Współdziałanie i rywalizacja – uczymy się wygrywać i przegrywać. Kształtujemy równowagę oraz siłę mięśni posturalnych w zabawach naśladowczych. </t>
  </si>
  <si>
    <t>IX 2.4, 3.1, 3.2</t>
  </si>
  <si>
    <t>Kształtowanie poczucia rytmu, koordynacji receptorowo-ruchowej. Doskonalenie komunikacji w grupie.</t>
  </si>
  <si>
    <t xml:space="preserve">Matematyka – liczby od 0 do 10. Programowanie wizualne 2. </t>
  </si>
  <si>
    <t>VII 1.2, 2.1, 3.1</t>
  </si>
  <si>
    <t xml:space="preserve">Panorama własnej miejscowości. Spacer po najbliższej okolicy – obserwowanie panoramy. Malowanie panoramy własnej miejscowości </t>
  </si>
  <si>
    <t>V 1.2, 2.2</t>
  </si>
  <si>
    <t>Co potraﬁ muzyka? Gramy na dzwonkach</t>
  </si>
  <si>
    <t>VIII 1.1, 1.4, 1.5, 1.6, 1.7, 2.2, 2.4, 3.2, 4.6, 5.2</t>
  </si>
  <si>
    <t>VI-JAK POWSTAJĄ KSIĄŻKI?</t>
  </si>
  <si>
    <t>Od autora do czytelnika. Rymujące się wyrazy</t>
  </si>
  <si>
    <t>Poznanie etapów powstawania książki i nazw zawodów jej twórców na podstawie tekstu Ewy Stadtmüller „Przepis na bajkę”. Wyszukiwanie i tworzenie rymów.  Wykonanie książeczki.</t>
  </si>
  <si>
    <t>I 1.1, 1.2, 2.1, 2.2, 2.3, 2.4, 3.1, 3.2, 4.1, 4.3, 4.4, 4.5, 4.8</t>
  </si>
  <si>
    <t xml:space="preserve">Autorzy znanych książek. Rodzina wyrazów </t>
  </si>
  <si>
    <t>Oglądanie książek przyniesionych przez uczniów.  Czytanie fragmentów książek Wandy Chotomskiej, Juliana Tuwima, Grzegorza Kasdepke. Zabawy językowe inspirowane tekstami poznanych autorów. Rodziny wyrazów.</t>
  </si>
  <si>
    <t>I 1.1, 1.2, 1.3, 2.1, 2.2, 2.3, 2.4, 2.6, 3.1, 3.2, 3.7, 4.1, 4.4, 4.8, 5.7</t>
  </si>
  <si>
    <t>Jak zostać autorem? Formułowanie pytań</t>
  </si>
  <si>
    <t>Związek dodawania i odejmowania</t>
  </si>
  <si>
    <t>Sprawdź, czy umiesz</t>
  </si>
  <si>
    <t>VII-JAK WYGLĄDA JESIEŃ?</t>
  </si>
  <si>
    <t>Co zobaczymy na jesiennej wycieczce? Nazwy drzew. Wyrazy z rz</t>
  </si>
  <si>
    <t>Rozmowa na temat lasu i zmian zachodzących w przyrodzie jesienią. Próby określania kierunków w terenie. Pisanie wyrazów z rz.</t>
  </si>
  <si>
    <t xml:space="preserve">I 1.1, 1.2, 1.5, 2.1, 2.4, 3,2, 4.4, 4.6 </t>
  </si>
  <si>
    <t>Rozpoznawanie różnych gatunków drzew i krzewów na podstawie liści, owoców lub pokroju rośliny. Poznanie podstawowych gatunków grzybów leśnych jadalnych i trujących.</t>
  </si>
  <si>
    <t xml:space="preserve">IV 1.1, 1.2, 2.11, 3.1, 3.6 </t>
  </si>
  <si>
    <t>Jakie barwy ma jesienny las? Wyrazy określające cechy - przymiotniki</t>
  </si>
  <si>
    <t>Wypowiedzi na temat barw i innych cech jesiennych liści na podstawie obserwacji i tekstu z podręcznika. Wprowadzenie przymiotnika. Tworzenie zdań opisujących.</t>
  </si>
  <si>
    <t xml:space="preserve">I 1.1, 1.2, 1.3, 1.5, 2.1, 2.3, 2.4, 3.1, 3.2, 3.4, 4.1 </t>
  </si>
  <si>
    <t xml:space="preserve">Rozpoznawanie drzew, ich liści i owoców. </t>
  </si>
  <si>
    <t xml:space="preserve">IV 1.1, 1.6, 3.1 </t>
  </si>
  <si>
    <t xml:space="preserve">Leśne skarby. Struktura opowiadania </t>
  </si>
  <si>
    <t xml:space="preserve">I 1.1, 1.3, 1.5, 2.1, 2.4, 2.5, 3.1, 3.2, 3.5, 5.4, 5.5 </t>
  </si>
  <si>
    <t>Gatunki roślin i zwierząt w lesie.</t>
  </si>
  <si>
    <t xml:space="preserve">IV 1.1 </t>
  </si>
  <si>
    <t>Praca z tekstem, ilustracją i fotografiami dotyczącymi przygotowania zwierząt do zimy.</t>
  </si>
  <si>
    <t>IV 1.1, 1.3</t>
  </si>
  <si>
    <t xml:space="preserve">Rozpoznawanie liczb od 1 do 100 </t>
  </si>
  <si>
    <t>II 2.1, 2.2</t>
  </si>
  <si>
    <t>Cyfra a liczba. Liczby dwucyfrowe</t>
  </si>
  <si>
    <t>II 2.1, 2.2, 2.3, 2.4</t>
  </si>
  <si>
    <t>Śpiewamy dla nauczycieli. Klucz wiolinowy. Nuty na polach i liniach. Śpiewanie „Deszczowej piosenki”.</t>
  </si>
  <si>
    <t>VIII 1.1, 1.6, 2.2, 2.3, 2.4, 5.2, 5.3</t>
  </si>
  <si>
    <t>IX 1.4, 2.4, 2.6, 2.7</t>
  </si>
  <si>
    <t>Zabawy naśladowcze z muzyką: „Zeﬁr”, „Latawiec”, „Unoszenie i opadanie”, „Wyścig z płachtą”, „Wialnia”. Współpraca i współdziałanie w grupie.</t>
  </si>
  <si>
    <t xml:space="preserve">Ćwiczenia i zabawy oddechowe i ze śpiewem. Proﬁlaktyka wad klatki piersiowej i stymulowanie rozwoju płuc. Wycieczka do lasu lub do parku – poznajemy drzewa liściaste i iglaste. Kształtowanie orientacji przestrzennej i koordynacji wzrokowo-ruchowej, wytrzymałości tlenowej (stymulacja rozwoju układu krążeniowo-oddechowego); stymulacja sensoryczna. </t>
  </si>
  <si>
    <t>IX  1.3, 1.4, 2.7, 3.2</t>
  </si>
  <si>
    <t xml:space="preserve">Stosowanie zwrotów grzecznościowych na podstawie scenek i wiersza E. Skarżyńskiej „Wszyscy mnie lubią”. Pisanie z pamięci. Układanie zdań z wyrazów – formułowanie próśb. </t>
  </si>
  <si>
    <t>Ćwiczenia ortograficzne.</t>
  </si>
  <si>
    <t xml:space="preserve">Organizacja pracy i narzędzia do sprzątania. Bezpieczne korzystanie z urządzeń elektrycznych. Pejzaż górski. Tworzenie kolażu </t>
  </si>
  <si>
    <t>V 2.1, 2.2, 2.3, 2.6                   VI 1.1, 1.2, 1.4,  3.1, 3.2</t>
  </si>
  <si>
    <t xml:space="preserve">Udział klasy w akcji sprzątania świata/sprzątania klasy, ustalenie planu działań. Analiza ilustracji przedstawiającej ekologiczny dom – nawyki o charakterze ekologicznym. Rodzaje zdań. </t>
  </si>
  <si>
    <t>Jak dbać o środowisko? (cd.) Ćwiczenia ortograficzne</t>
  </si>
  <si>
    <t xml:space="preserve">Czytanie informacji na temat historii i różnych rodzajów książek. Rozmowa na temat budowy książki.  Odczytywanie informacji z grzbietu i okładki książki. Tworzenie metryczki książki. </t>
  </si>
  <si>
    <t xml:space="preserve">Słuchanie fragmentów opowiadań Melanii Kapelusz.  Próba odpowiedzi na pytanie: Jak zostać autorem? na podstawie wywiadu. Formułowanie pytań. </t>
  </si>
  <si>
    <t>Jak zostać autorem? (cd.) Ćwiczenia ortograficzne</t>
  </si>
  <si>
    <t>Książki dawniej i dziś (cd.). Ćwiczenia ortograficzne</t>
  </si>
  <si>
    <t>I 1.1, 1.3, 2.1, 2.2, 3.1, 3.2, 3.4, 4.1, 4.4, 4.5, 5.6</t>
  </si>
  <si>
    <t>VIII-JESIENNE PRZYSMAKI</t>
  </si>
  <si>
    <t xml:space="preserve">W jesiennym sadzie. Nazwy drzew i owoców. Następstwo czasowe </t>
  </si>
  <si>
    <t xml:space="preserve">Rozmowa na temat drzew i krzewów rosnących w sadzie. Zdawanie relacji z wykonanej pracy z wykorzystaniem wyrazów oznaczających następstwo czasowe. Odmiana czasowników przez osoby – ę w pierwszej osobie. </t>
  </si>
  <si>
    <t xml:space="preserve">I 1.1, 1.2, 1.5, 2.1, 2.5, 4.4, 5.4 
III 1.1, 1.10 
</t>
  </si>
  <si>
    <t>Wykonanie zdrowej przekąski na podstawie przepisu.</t>
  </si>
  <si>
    <t xml:space="preserve">VI 1.1, 1.4, 3.2 </t>
  </si>
  <si>
    <t>Rozróżnianie nazw roślin i ich owoców.</t>
  </si>
  <si>
    <t>IV 1.2, 1.5, 2.4, 2.6, 2.7, 2.10</t>
  </si>
  <si>
    <t>Które części warzyw zjadamy? Jadalne części roślin. Przecinek przy wyliczaniu</t>
  </si>
  <si>
    <t xml:space="preserve">I 1.1, 1.3, 1.5, 2.1, 4.5, 5.6 </t>
  </si>
  <si>
    <t>Rozpoznawanie i smakowanie warzyw.</t>
  </si>
  <si>
    <t xml:space="preserve">IV 1.1, 2.4, 2.6 </t>
  </si>
  <si>
    <t>VIII 1.4, 2.2, 2.4, 3.2, 4.6, 4.7, 5.3</t>
  </si>
  <si>
    <t xml:space="preserve">Jesienne rytmy i melodie. Dzwonki i gama C-dur. Nauka piosenki "Owocowy blues". </t>
  </si>
  <si>
    <t>V 1.1c, 2.2</t>
  </si>
  <si>
    <t>Edytor tekstu – ustawianie kursora na początku i na końcu linii, trudne wyrazy do zapamiętania.</t>
  </si>
  <si>
    <t>Wycieczka do parku – poznajemy drzewa w parku. Skarby parku – kasztany, żołędzie. Obraz ze skarbów natury (kasztany, żołędzie, szyszki, patyki, liście i inne) – integracja grupy, współpraca, komunikacja.</t>
  </si>
  <si>
    <t>IX 1.2, 3.1, 3.2, 3.3</t>
  </si>
  <si>
    <t xml:space="preserve">Kształtowanie siły mięśni ramion i nóg oraz skoczności w terenie. Skoki i rzuty z miejsca i z rozbiegu, przeskoki przez przeszkody oraz zeskoki w głąb. </t>
  </si>
  <si>
    <t>IX 2.3, 2.4, 3.2, 3.3</t>
  </si>
  <si>
    <t xml:space="preserve">Budujemy wspólnie różne konstrukcje przestrzenne z naturalnych elementów – integracja grupy. Kształtowanie koordynacji wzrokowo-ruchowej oraz orientacji przestrzennej. </t>
  </si>
  <si>
    <t>IX 3.1, 3.6</t>
  </si>
  <si>
    <t xml:space="preserve">Rozpoznawanie warzyw i nazywanie ich jadalnych części z wykorzystaniem naturalnych okazów, zdjęć oraz opowiadania „Korzenie na talerzu”. Analiza wiersza D. Gellner „Jesień”. Bogacenie słownictwa. Pisanie nazw warzyw z zastosowaniem przecinka przy wyliczaniu. </t>
  </si>
  <si>
    <t>Rzuty do celu poziomego i pionowego (blisko, daleko, nisko, wysoko). Stymulacja receptorów czucia głębokiego. Ćwiczenia i zabawy naśladowcze – nazywamy czynności.</t>
  </si>
  <si>
    <t>IX 2.3</t>
  </si>
  <si>
    <t xml:space="preserve">Tęczowa ulica. Malowanie farbą plakatową </t>
  </si>
  <si>
    <t>V 1.1c, 2.1, 2.2, 2.6</t>
  </si>
  <si>
    <t>VIII 1.1, 1.4, 2.2, 2.4, 3.2, 3.3, 4.6, 4.7, 5.3</t>
  </si>
  <si>
    <t>IX-LISTOPADOWE ŚWIĘTO</t>
  </si>
  <si>
    <t>Listopadowe święto</t>
  </si>
  <si>
    <t xml:space="preserve">Rozmowa na temat obchodzenia Święta Niepodległości. Uzupełnianie zdań na podstawie tekstu. </t>
  </si>
  <si>
    <t>I 1.4, 2.1, 2.2, 3.1, 3.2</t>
  </si>
  <si>
    <t xml:space="preserve">Przypomnienie polskich symboli narodowych. </t>
  </si>
  <si>
    <t>III 2.2, 2.3</t>
  </si>
  <si>
    <t>Wykonanie biało-czerwonego kotylionu.</t>
  </si>
  <si>
    <t>V 2.3</t>
  </si>
  <si>
    <t>Proste obliczenia pieniężne</t>
  </si>
  <si>
    <t>II 3.1, 3.2, 4.1, 6.3</t>
  </si>
  <si>
    <t xml:space="preserve">Słuchanie hymnu. Muzyka patriotyczna. Nauka piosenki "Przybyli ułani". Dźwięki a i f na dzwonkach – nuty na polach </t>
  </si>
  <si>
    <t>VIII 1.5, 1.6, 1.7, 2.2, 2.3, 2.4, 2.5, 3.1, 4.7, 5.3</t>
  </si>
  <si>
    <t>Listopadowe święto (cd.)</t>
  </si>
  <si>
    <t>V 1.1a, 1.1b, 1.1c, 2.3, 2.6</t>
  </si>
  <si>
    <t xml:space="preserve">Edytor tekstu – powiększanie czcionki, wyśrodkowywanie tekstu, wizytówka. </t>
  </si>
  <si>
    <t xml:space="preserve">Ćwiczenia kształtujące prawidłową postawę ciała z woreczkiem. Ćwiczenia symetryczne elongacyjne (czynne wydłużanie kręgosłupa) i antygrawitacyjne (praca mięśni z dodatkowym obciążeniem po korekcji ułożenia kręgosłupa i głowy). </t>
  </si>
  <si>
    <t>IX 2.3,  2.4, 2.7, 3.1, 3.6</t>
  </si>
  <si>
    <t xml:space="preserve">Kształtowanie koordynacji wzrokowo-ruchowej i zręczności. Doskonalenie chwytów i rzutów. Zabawy i gry orientacyjno-porządkowe i rzutne z woreczkami. </t>
  </si>
  <si>
    <t>X-GDZIE MIESZKAMY?</t>
  </si>
  <si>
    <t xml:space="preserve">Moje województwo, moja miejscowość. Wyrazy z rz wymiennym na r </t>
  </si>
  <si>
    <t>Tworzenie planu miejscowości. Odczytywanie tabliczek z nazwami miejscowości i ulic. Omówienie obiektów i instytucji znajdujących się w miejscowości zamieszkanej przez uczniów, uzupełnianie makiety miejscowości. Różnicowanie krajobrazów: miejski, wiejski. Wzbogacanie słownictwa o nazwy obiektów, instytucji i miejsc. Wypełnianie karty informacyjnej miejscowości. Pisownia wyrazów z rz wymiennym. Czytanie i analiza tekstu dotyczącego krajobrazu górskiego.</t>
  </si>
  <si>
    <t xml:space="preserve">I 1.1, 1.2, 2.1, 2.2, 2.3, 3.1, 3.2, 3.4, 4.1, 4.4, 4.5, 4.8, 5.6 </t>
  </si>
  <si>
    <t>Adres zamieszkania. Cechy charakterystyczne mojej miejscowości.</t>
  </si>
  <si>
    <t>III 1.5, 1.7, 1.10</t>
  </si>
  <si>
    <t>Tworzenie makiety miejscowości.</t>
  </si>
  <si>
    <t>Czytanie mapy Polski, nazwy województw i miast. Rozpoznawanie elementów krajobrazu.</t>
  </si>
  <si>
    <t>IV 1.7, 3.1, 3.2, 3.3, 3.4</t>
  </si>
  <si>
    <t>Z czego słynie nasza miejscowość? Tworzenie krótkich informacji</t>
  </si>
  <si>
    <t>Podsumowanie pracy z planem miejscowości tworzonym przez klasę. Praca z mapą Polski – lokalizacja miast na mapie, zabytki architektury. Czytanie opisów miejscowości, dobieranie zdjęć do tekstu. Rozwiązywanie zagadek o miastach, pisownia nazw miast. Układanie i pisanie zdań o swojej miejscowości.</t>
  </si>
  <si>
    <t xml:space="preserve">I 1.1, 1.2, 2.1, 2.2, 2.3, 3.1, 3.2, 4.1, 4.3, 4.4, 4.5, 4.8, 5.6, 6.2, 6.3 </t>
  </si>
  <si>
    <t xml:space="preserve">V 1.1, 2.3 
VI 1.1 
</t>
  </si>
  <si>
    <t>Miasta na mapie. Zabytki architektury.</t>
  </si>
  <si>
    <t xml:space="preserve">III 1.5, 1.7, 1.9, 1.10, 2.1, 2.5 </t>
  </si>
  <si>
    <t>Przestrzeń geograficzna własnej miejscowości.</t>
  </si>
  <si>
    <t xml:space="preserve">IV 1.1, 3.1, 3.2, 3.3 </t>
  </si>
  <si>
    <t>Nauka piosenki „W murowanej piwnicy”.</t>
  </si>
  <si>
    <t>VIII 2.3, 2.5</t>
  </si>
  <si>
    <t>Jaki jest mój adres? Elementy adresu. Wielka litera w nazwach miejscowości i ulic</t>
  </si>
  <si>
    <t xml:space="preserve">Wyjaśnienie pojęć nadawca i adresat. Czytanie listu, wyodrębnianie jego części. Oglądanie prac plastycznych przedstawiających różne miejscowości. Czytanie i analiza adresów, stosowanie wielkiej litery w danych adresowych. Skróty adresowe.  </t>
  </si>
  <si>
    <t xml:space="preserve">I 1.1, 1.2, 1.3, 2.1, 3.1, 3.2, 3.3, 3.4, 4.1, 4.3, 4.5, 4.8, 5.7 </t>
  </si>
  <si>
    <t>Utrwalenie znajomości własnego adresu i jego poprawne zapisywanie.</t>
  </si>
  <si>
    <t>III 1.1, 1.5, 2.6</t>
  </si>
  <si>
    <t>Które kolory są ciepłe, a które zimne? Poszukiwanie barw na obrazach, wypełnianie wzoru kolorami ciepłymi lub zimnymi.</t>
  </si>
  <si>
    <t>Od nadawcy do adresata. Droga listu od nadawcy do adresata</t>
  </si>
  <si>
    <t xml:space="preserve">Czytanie opowiadania G. Kasdepke „O liście, który zabłądził”. Droga listu od nadawcy do adresata, uzupełnianie zdań. Utrwalenie pojęć: nadawca, adresat. Oglądanie znaczków pocztowych, czytanie zawartych na nich informacji, kolorowanie. </t>
  </si>
  <si>
    <t xml:space="preserve">I 1.1, 1.2, 1.3, 2.1, 2.3, 2.4, 3.1, 3.2, 3.3, 3.4, 4.1, 4.3, 5.6, 5.7, 6.3 
V 1.1a, 2.1
</t>
  </si>
  <si>
    <t>Od nadawcy do adresata (cd.). Ćwiczenia ortograficzne</t>
  </si>
  <si>
    <t>Proste dodawanie i odejmowanie, część 1</t>
  </si>
  <si>
    <t>Proste dodawanie i odejmowanie, część 2</t>
  </si>
  <si>
    <t>II 3.1, 3.2, 3.4, 4.1</t>
  </si>
  <si>
    <t>I 4.4, 4.5, 4.8</t>
  </si>
  <si>
    <t>Liczby parzyste i nieparzyste. Porównywanie liczb</t>
  </si>
  <si>
    <t>II 2.1, 2.2, 2.4</t>
  </si>
  <si>
    <t>XI-CZYM SIĘ ZAJMUJĄ LUDZIE?</t>
  </si>
  <si>
    <t>Zawody spotykane na co dzień. Końcówki -arz, -erz w nazwach osób</t>
  </si>
  <si>
    <t>Zawody dawniej i dziś. Rzemieślnicy i ich warsztaty</t>
  </si>
  <si>
    <t>Kim będę, gdy dorosnę? Nazwy zawodów - podsumowanie</t>
  </si>
  <si>
    <t xml:space="preserve">I 1.1, 1.3, 2.3, 2.4, 3.2, 3.3, 3.4, 4.1, 4.4, 5.7 </t>
  </si>
  <si>
    <t>Charakterystyka różnych zawodów</t>
  </si>
  <si>
    <t>IV 2.1</t>
  </si>
  <si>
    <t xml:space="preserve">IV 2.1 </t>
  </si>
  <si>
    <t xml:space="preserve">Czytanie i analiza tekstu K. Drzewieckiej „Kim chciałbym być, jak dorosnę?”. Rozwiązywanie krzyżówki – sprawdzenie stopnia zrozumienia treści. Wypowiedzi uczniów na temat planów na przyszłość. Czytanie wiersza T. Kubiaka „Kim będę”. Ćwiczenia ortograficzne. </t>
  </si>
  <si>
    <t>Nazwy zawodów.</t>
  </si>
  <si>
    <t>Wykonanie kolażu „Mój wymarzony zawód”.</t>
  </si>
  <si>
    <t xml:space="preserve">Proste dodawanie i odejmowanie, część 2 </t>
  </si>
  <si>
    <t xml:space="preserve">II 3.1, 3.2, 3.4, 4.1 </t>
  </si>
  <si>
    <t>Dodawanie w zakresie 20 (z przekraczaniem progu)</t>
  </si>
  <si>
    <t>Dodawanie w zakresie 30</t>
  </si>
  <si>
    <t>VIII 1.1, 1.4, 1.7, 2.1, 2.2, 2.4, 3.5, 4.2, 4.3, 4.4</t>
  </si>
  <si>
    <t xml:space="preserve">Pejzaż w kolorach ciepłych lub zimnych. Poszukiwanie barw na pejzażach, wypełnianie wzoru kolorami zimnymi </t>
  </si>
  <si>
    <t>V 1.1a, 1.1b, 1.1c, 2.2, 2.6</t>
  </si>
  <si>
    <t>Tux Paint – krajobrazy Polski.</t>
  </si>
  <si>
    <t xml:space="preserve">Ćwiczenia kształtujące prawidłową postawę ciała z laskami gimnastycznymi w różnych pozycjach wyjściowych. Ćwiczenia symetryczne, wzmacniające oraz elongacyjne (wydłużające). Proﬁlaktyka wad kręgosłupa, klatki piersiowej oraz stop. </t>
  </si>
  <si>
    <t>IX 2.3, 2.7, 3.2, 3.6</t>
  </si>
  <si>
    <t xml:space="preserve">Zabawy i gry koordynacyjne, bieżne oraz rzutne z różnymi przyborami. Współpraca i współdziałanie. </t>
  </si>
  <si>
    <t>Kim będę, gdy dorosnę? (cd.) Ćwiczenia ortograficzne</t>
  </si>
  <si>
    <t>XII-CO KRYJE PRZESZŁOŚĆ?</t>
  </si>
  <si>
    <t>Jak się kiedyś żyło? Słowa z dawnych czasów</t>
  </si>
  <si>
    <t>I 1.1, 1.2, 1.5, 2.1, 2.2, 2.3, 2.4, 3.1, 3.2, 4.1, 6.2</t>
  </si>
  <si>
    <t xml:space="preserve">Czytanie tekstu. Porównywanie przedmiotów używanych dawniej i dziś. Gromadzenie słownictwa związanego z przeszłością. Poznanie imion używanych w dawnych czasach. Co jadali mieszkańcy grodów? – wskazywanie nazw potraw i ich składników. Gromadzenie nazw czynności wykonywanych w grodach przez kobiety i mężczyzn. Rozpoznawanie ziół i uzupełnianie zdań ich nazwami. </t>
  </si>
  <si>
    <t>Ciekawostki historyczne.</t>
  </si>
  <si>
    <t>III 1.1, 1.7, 2.1, 2.2</t>
  </si>
  <si>
    <t>Jak powstała nasza ojczyzna - opowiadamy legendę. Wyrazy z ó wymiennym na o, a i e</t>
  </si>
  <si>
    <t xml:space="preserve">Ćwiczenia ortograficzne. </t>
  </si>
  <si>
    <t>I 1.1, 1.3, 1.5, 2.1, 2.3, 2.4, 3.1, 3.3, 4.1, 6.2</t>
  </si>
  <si>
    <t>Legenda o białym orle.</t>
  </si>
  <si>
    <t>III 2.1</t>
  </si>
  <si>
    <t xml:space="preserve">Dodawanie w zakresie 30 </t>
  </si>
  <si>
    <t xml:space="preserve">II 3.1, 3.2, 4.1 </t>
  </si>
  <si>
    <t>Działania typu: 26 + 7 = …, 37 + 4 = …</t>
  </si>
  <si>
    <t>Jak powstała nasza ojczyzna - opowiadamy legendę (cd.). Ćwiczenia ortograficzne.</t>
  </si>
  <si>
    <t xml:space="preserve">Gramy w gazetowej orkiestrze. Dźwięki c (dolne) i d na dzwonkach – nuty na liniach </t>
  </si>
  <si>
    <t>VIII 1.3, 1.4, 1.7, 2.2, 2.4, 3.5, 3.6, 4.1, 4.2, 4.7, 5.3</t>
  </si>
  <si>
    <t>Zabytki architektury. Ustalenie znaczenia wyrazu zabytek, wędrówka szlakami zabytków Polski</t>
  </si>
  <si>
    <t>V 3.1, 3.3</t>
  </si>
  <si>
    <t xml:space="preserve">Programowanie wizualne 3. </t>
  </si>
  <si>
    <t xml:space="preserve">Życie w dawnym grodzie – turniej rycerski. Koordynacja wzrokowo-ruchowa, zwinność. </t>
  </si>
  <si>
    <t>IX 2.4, 3.1</t>
  </si>
  <si>
    <t>W krainie czarów – integracja grupy, rozwijanie ekspresji i komunikacji w grupie.</t>
  </si>
  <si>
    <t xml:space="preserve">Ćwiczenia zwinnościowe i równoważne na przyrządach. Nauka przewrotu w przód z przysiadu podpartego do przysiadu podpartego. </t>
  </si>
  <si>
    <t>IX 2.5, 2.6</t>
  </si>
  <si>
    <t>Jak powstała nasza ojczyzna - opowiadamy legendę (cd.).</t>
  </si>
  <si>
    <t>XIII-JAKA JEST STOLICA POLSKI?</t>
  </si>
  <si>
    <t>Co warto zobaczyć w Warszawie? Wielka litera w pisowni nazw instytucji</t>
  </si>
  <si>
    <t>Poznanie ważnych obiektów w Warszawie z wykorzystaniem fotografii, fragmentu planu miasta i informacji w podręczniku. Czytanie ze zrozumieniem i uzupełnianie tekstu. Pisownia nazw obiektów i instytucji.</t>
  </si>
  <si>
    <t xml:space="preserve">I 1.1, 1.2, 1.5, 3.2, 3.4, 4.1, 4.4, 4.5, 4.8, 6.2 
III.1.1 
</t>
  </si>
  <si>
    <t>Elementy przestrzeni geograficznej – Warszawa.</t>
  </si>
  <si>
    <t>IV.3.1, 3.2, 3.3, 3.4</t>
  </si>
  <si>
    <t>O czym opowiadają warszawskie legendy? Wyrazy z h</t>
  </si>
  <si>
    <t>Słuchanie i opowiadanie warszawskich legend. Pisownia wyrazów z h.</t>
  </si>
  <si>
    <t xml:space="preserve">I.1.1, 1.3, 1.5, 2.5, 3.1, 4.1, 4.4, 5.6 </t>
  </si>
  <si>
    <t>Legendy o Warszawie.</t>
  </si>
  <si>
    <t xml:space="preserve">III 1.4, 1.7, 2.1 </t>
  </si>
  <si>
    <t>Elementy środowiska geograficznego – Warszawa.</t>
  </si>
  <si>
    <t xml:space="preserve">IV 3.1, 3.4 </t>
  </si>
  <si>
    <t xml:space="preserve">Wykonanie ilustracji wybranego bohatera lub sceny z legendy o Warsie i Sawie. Rysowanie bazyliszka. </t>
  </si>
  <si>
    <t>V 2.1, 2.8</t>
  </si>
  <si>
    <t>Odejmowanie w zakresie 20 (z przekraczaniem progu)</t>
  </si>
  <si>
    <t>Działania typu: 23 – 7 = …, 56 – 9 = …</t>
  </si>
  <si>
    <t xml:space="preserve">Przejście równoważne wzdłuż linii, liny, ławki gimnastycznej z woreczkiem. Przeskoki zawrotne wzdłuż ławki gimnastycznej. </t>
  </si>
  <si>
    <t>IX 2.6</t>
  </si>
  <si>
    <t xml:space="preserve">Przewrót w przód z przysiadu podpartego do pozycji stojącej. Przejście równoważne wzdłuż podwójnej liny i wzdłuż ławki z obrotami i z przyborami, np. hula-hoopem. Improwizacja ruchowa przy muzyce. </t>
  </si>
  <si>
    <t>Doskonalenie przewrotu w przód – przewrót ze stania do stania. Układ ćwiczeń równoważnych z dowolnym przyborem na ławeczce do wybranej muzyki – zawody gimnastyczne.</t>
  </si>
  <si>
    <t>IX 2.5, 2.6, 3.1, 3.2, 3.6</t>
  </si>
  <si>
    <t>O czym opowiadają warszawskie legendy? (cd.)</t>
  </si>
  <si>
    <t>XIV-ŚWIĄTECZNY GRUDZIEŃ</t>
  </si>
  <si>
    <t xml:space="preserve">Jak rozpoznać Świętego Mikołaja? Cechy przedmiotów. Zdania opisujące </t>
  </si>
  <si>
    <t xml:space="preserve">Co może być prezentem? Struktura listu. Wielkie litery w listach </t>
  </si>
  <si>
    <t xml:space="preserve">Jak możemy świętować w naszej klasie? Planowanie inscenizacji
</t>
  </si>
  <si>
    <t>I 1.1, 1.2, 1.3, 2.1, 3.1, 3.3, 3.4, 4.1, 4.2, 5.4</t>
  </si>
  <si>
    <t>Tradycje mikołajkowe.</t>
  </si>
  <si>
    <t>III 1.9, 2.5</t>
  </si>
  <si>
    <t xml:space="preserve">Wykonanie buta Mikołaja z papieru i/lub portretu Mikołaja. </t>
  </si>
  <si>
    <t>Piosenka „Dzwonki Mikołaja”.</t>
  </si>
  <si>
    <t>VIII 2.2, 2.3</t>
  </si>
  <si>
    <t xml:space="preserve">I 1.1, 1.2, 1.3, 2.1, 2.3, 3.1, 3.2, 3.3, 3.4, 3.5, 4.1, 4.3, 4.7
III 2.5 
</t>
  </si>
  <si>
    <t>Wykonanie wybranego prezentu na podstawie ilustracji.</t>
  </si>
  <si>
    <t xml:space="preserve">V 2.6, 2.7
VI 2.2
</t>
  </si>
  <si>
    <t xml:space="preserve">I 1.1, 1.2, 1.3, 2.1, 2.2, 3.1, 3.3
III 2.5
</t>
  </si>
  <si>
    <t>Miesiące w roku</t>
  </si>
  <si>
    <t>II 6.4</t>
  </si>
  <si>
    <t>VIII 1.1, 2.2, 2.4, 4.2, 4.3, 4.4</t>
  </si>
  <si>
    <t xml:space="preserve">V 2.1, 2.3   VI 2.1, 2.2a  </t>
  </si>
  <si>
    <t xml:space="preserve">Kształtowanie poczucia rytmu, koordynacji wzrokowo-ruchowej, dostosowania motorycznego. Przeskoki przez skakankę pojedynczo, w parach, w trójkach. Współpraca i współdziałanie w parze i w trójce. </t>
  </si>
  <si>
    <t>IX 1.4, 2.1</t>
  </si>
  <si>
    <t xml:space="preserve">XIV-ŚWIĄTECZNY GRUDZIEŃ (cd.)
</t>
  </si>
  <si>
    <t>Poznanie ważnych informacji zamieszczanych w zaproszeniu. Nauka redagowania zaproszenia na jasełka. Przeprowadzenie próby jasełek – odtwarzanie ról, śpiewanie kolęd, ruch sceniczny. Tworzenie ozdobnych kartek.</t>
  </si>
  <si>
    <t>Zapraszamy na przedstawienie. Ważne informacje w zaproszeniu</t>
  </si>
  <si>
    <t xml:space="preserve">I 1.1, 1.2, 1.3, 2.1, 2.2, 2.6, 3.1, 3.3, 4.1, 4.3, 4.7, 5.4
III 2.5
V 2.7
</t>
  </si>
  <si>
    <t xml:space="preserve">Przygotowania do świąt. Wyrazy z ę oraz en </t>
  </si>
  <si>
    <t xml:space="preserve">I 1.1, 1.2, 1.3, 1.4, 2.1, 2.2, 2.3, 3.1, 3.2, 3.3, 4.1, 4.4, 5.1
III 1.1, 1.9, 2.5
</t>
  </si>
  <si>
    <t>Wykonanie makiety szopki.</t>
  </si>
  <si>
    <t>V 2.6</t>
  </si>
  <si>
    <t xml:space="preserve">Ulubione kolędy dzieci – rozpoznawanie i śpiewanie wybranych utworów. Słuchanie i nauka pastorałki „Kaczka pstra”. </t>
  </si>
  <si>
    <t>VIII 1.7, 2.2, 2.3</t>
  </si>
  <si>
    <t>Jaka choinka jest najpiękniejsza? Zamiana liczby pojedynczej na mnogą</t>
  </si>
  <si>
    <t xml:space="preserve">Próba przedstawienia jasełkowego – odtwarzanie ról, śpiewanie kolęd. Zredagowanie i wykonanie zaproszenia na jasełka.  Rozmowa na temat zbliżających się Świąt i o choince, oglądanie zdjęć choinek z różnych miejsc na świecie. Stosowanie liczby mnogiej w zapisie wyrazów. Czytanie i analiza wiersza L.J. Kerna „Choinka”. Oglądanie i porównywanie kartek, życzeń świątecznych. </t>
  </si>
  <si>
    <t>I 1.1, 1.2, 1.3, 1.4, 2.1, 2.3, 2.6, 2.7, 3.1, 3.2, 3.4, 4.1, 4.3, 4.4, 5.4, 5.6, 5.7</t>
  </si>
  <si>
    <t>Tradycje świąteczne.</t>
  </si>
  <si>
    <t>III 1.9, 1.10, 2.5, 2.6</t>
  </si>
  <si>
    <t xml:space="preserve">Wykonanie ozdób świątecznych. </t>
  </si>
  <si>
    <t xml:space="preserve">V 2.1, 2.3, 2.7
VI 1.1, 2.2a
</t>
  </si>
  <si>
    <t>Śpiewanie kolęd.</t>
  </si>
  <si>
    <t>VIII 2.2, 2.3, 3.1</t>
  </si>
  <si>
    <t>Ile dni mają miesiące?</t>
  </si>
  <si>
    <t>Zapisujemy daty</t>
  </si>
  <si>
    <t>Znaki rzymskie</t>
  </si>
  <si>
    <t xml:space="preserve">Edytor tekstu – zaznaczanie i zamiana liter, zaproszenie na jasełka. </t>
  </si>
  <si>
    <t>Ćwiczenia kształtujące z piłką. Doskonalenie rzutów i chwytów oburącz oraz rzutów prawą i lewą ręką. Dbamy o bezpieczeństwo własne i innych podczas ćwiczeń, zabaw i gier z piłką.</t>
  </si>
  <si>
    <t>IX 2.3, 3.4, 3.5</t>
  </si>
  <si>
    <t xml:space="preserve">Kształtowanie koordynacji podczas ćwiczeń i zabaw naśladowczych przy muzyce. Współpraca i współdziałanie, rozwijanie ekspresji. Żonglerka chustkami i piłkami. </t>
  </si>
  <si>
    <t>IX 1.5, 2.3, 3.2</t>
  </si>
  <si>
    <t xml:space="preserve">Ćwiczenia równoważne na przyrządach. Zabawy i gry na cztery pory roku z płachtami lub chustami integracyjnymi. </t>
  </si>
  <si>
    <t>IX 1.5, 2.6, 3.6</t>
  </si>
  <si>
    <t>Jaka choinka jest najpiękniejsza? (cd.)</t>
  </si>
  <si>
    <t>XIV-ŚWIĄTECZNY GRUDZIEŃ (cd.)</t>
  </si>
  <si>
    <t>Jak świętujemy w domu? Świąteczne tradycje</t>
  </si>
  <si>
    <t>Czytanie wiersza T. Kubiaka „Wieczór wigilijny”. Wigilijne zwyczaje świąteczne, analiza ilustracji i tekstu. Rozmowa na temat potraw wigilijnych podawanych w domach uczniów. Praca z wierszem M. Strzałkowskiej „Wigilijna zabawa w rymy”; odnajdywanie rymów. Nazwy potraw i przekąsek. Elementy zastawy stołowej.</t>
  </si>
  <si>
    <t xml:space="preserve">I 1.1, 1.2, 1.3, 2.1, 2.3, 2.4, 2.8, 3.1, 3.2, 3.3, 3.4, 4.1, 4.4, 5.6, 5.7, 6.1
III 1.1, 1.9, 2.5
</t>
  </si>
  <si>
    <t>Czego życzymy w świąteczny czas? Formułowanie życzeń. Wyrazy z ch</t>
  </si>
  <si>
    <t xml:space="preserve">I 1.1, 1.2, 1.3, 1.4, 2.1, 2.3, 2.4, 2.7, 3.1, 3.2, 3.4, 4.1, 4.3, 4.4, 4.8, 5.6, 5.7
III 1.1, 1.4, 1.9, 2.5
</t>
  </si>
  <si>
    <t>Wykonanie aniołka wg instrukcji. Przygotowanie kartek świątecznych.</t>
  </si>
  <si>
    <t>Znaki rzymskie (cd.)</t>
  </si>
  <si>
    <t>Odczytywanie godzin na zegarze</t>
  </si>
  <si>
    <t>Godziny i minuty</t>
  </si>
  <si>
    <t xml:space="preserve">V 2.3, 2.7
VI 1.1, 2.1, 2.2a
</t>
  </si>
  <si>
    <t xml:space="preserve">Edytor tekstu – lista prezentów świątecznych. </t>
  </si>
  <si>
    <t>Kształtowanie siły mięśni obręczy barkowej, koordynacji wzrokowo-ruchowej; współpraca i współdziałanie, integracja. Improwizacja i ekspresja ruchowa przy muzyce.</t>
  </si>
  <si>
    <t>IX 3.2, 3.6</t>
  </si>
  <si>
    <t xml:space="preserve">Kształtowanie zwinności; stymulacja sensoryczna (wzrok, słuch, dotyk, węch). Improwizacja ruchowa do muzyki. </t>
  </si>
  <si>
    <t>Ćwiczenia, zabawy i gry ruchowe o charakterze korekcyjnym. Kształtowanie prawidłowej postawy ciała.</t>
  </si>
  <si>
    <t>IX 1.3, 2.7</t>
  </si>
  <si>
    <t xml:space="preserve">Oglądanie i porównywanie kartek, życzeń świątecznych oraz ich adresatów. Czytanie wiersza W. Melzackiego  „Wesołych Świąt!”, układanie życzeń świątecznych. Utrwalanie znajomości pisowni wyrazów z ch. Klasowa wigilia. </t>
  </si>
  <si>
    <t>Czego życzymy w świąteczny czas? (cd.) Ćwiczenia ortograficzne</t>
  </si>
  <si>
    <t xml:space="preserve">Czego życzymy w świąteczny czas? (cd.) </t>
  </si>
  <si>
    <t>VIII 1.1, 1.6, 1.7, 2.2, 2.3, 2.4, 4.2, 4.7, 5.3</t>
  </si>
  <si>
    <t xml:space="preserve">Nocny pejzaż miejski. Rysowanie pastelami, malowanie tuszem, wydrapywanka </t>
  </si>
  <si>
    <t xml:space="preserve">V 2.1, 2.2, 2.6, 3.1, 3.2
VI 2.1, 2.2a 
</t>
  </si>
  <si>
    <t>Edytor tekstu – wyróżnianie fragmentów wyrazów – podkreślenie, pogrubienie, zmiana koloru, zakreślanie.</t>
  </si>
  <si>
    <t xml:space="preserve">Kształtowanie równowagi, koordynacji wzrokowo-ruchowej i skoczności. Ćwiczenia oddechowe. Współpraca i współdziałanie w grupie; improwizacja ruchowa. </t>
  </si>
  <si>
    <t>IX 2.4, 2.6, 3.1, 3.2, 3.6</t>
  </si>
  <si>
    <t>Świąteczny czas</t>
  </si>
  <si>
    <t>Świąteczny czas (cd.)</t>
  </si>
  <si>
    <t>Godziny i minuty. Sprawdź, czy umiesz</t>
  </si>
  <si>
    <t>XV-CO PRZYNOSI NOWY ROK?</t>
  </si>
  <si>
    <t xml:space="preserve">Do czego służy kalendarz? Odczytywanie informacji z kalendarza. Nazwy miesięcy </t>
  </si>
  <si>
    <t xml:space="preserve">Oglądanie różnych rodzajów kalendarzy. Odczytywanie informacji z kalendarza. Czytanie wiersza T. Chwastek-Latuszkowej „Noworoczne życzenia”. Formułowanie i ilustrowanie noworocznych postanowień. Tworzenie własnego kalendarza. </t>
  </si>
  <si>
    <t xml:space="preserve">I 1.1, 1.2, 1.5, 2.1, 2.8, 3.1, 3.4, 4.1
II 6.4
</t>
  </si>
  <si>
    <t>O czym opowiada noworoczna baśń? Plan wydarzeń</t>
  </si>
  <si>
    <t>Słuchanie „Baśni o dwunastu miesiącach” J. Porazińskiej. Identyﬁkowanie bohaterów występujących w baśni, ustalanie kolejności wydarzeń. Redagowanie i pisanie odpowiedzi na pytania oceniające zachowanie wybranych bohaterów. Inscenizacja baśni z wykorzystaniem ilustracji w podręczniku. Ćwiczenia przygotowujące do opowiadania baśni.</t>
  </si>
  <si>
    <t>I 1.1, 1.2, 1.5, 2.1, 2.8, 3.1, 3.4, 4.1</t>
  </si>
  <si>
    <t>Co może czas? Powiedzenia o czasie</t>
  </si>
  <si>
    <t>Słuchanie opowiadania D. Gellner „Zegarek”. Poznanie różnych rodzajów zegarów. Wskazywanie wyrazu czas w rodzinie wyrazów. Czytanie fragmentów książki Å. Lind „Piaskowy Wilk”. Poznanie powiedzeń o czasie, uzupełnianie dialogów wyrażeniami związanymi z czasem. Ustalanie czasu trwania poszczególnych czynności. Uzupełnianie zdań wyrazami określającymi czas.</t>
  </si>
  <si>
    <t>Zabawy geometryczne</t>
  </si>
  <si>
    <t>Kwadraty, prostokąty, trójkąty i koła</t>
  </si>
  <si>
    <t>II 5.1</t>
  </si>
  <si>
    <t>Jak pada śnieg? – zimowe improwizacje. Słuchanie muzyki poważnej. Nauka piosenki „Biały walczyk”</t>
  </si>
  <si>
    <t>VIII 1.2, 1.3, 1.5, 1.6. 1.7, 2.2, 2.4, 3.1, 3.5, 3.7, 4.2</t>
  </si>
  <si>
    <t>Nocny pejzaż miejski. Rysowanie pastelami, malowanie tuszem, wydrapywanka (cd.)</t>
  </si>
  <si>
    <t>Edytor tekstu – przemieszczanie kursora pomiędzy wyrazami, zaznaczanie całego wyrazu, pogrubianie, stosowanie kursywy.</t>
  </si>
  <si>
    <t>Zabawy naśladowcze: deszcz, deszczyk, ulewa, wiatr, wichura, huragan. Kształtowanie zwinności oraz siły mięśni ramion, nóg i tułowia. Właściwy ubiór do zabaw na śniegu. Zjazdy na sankach.</t>
  </si>
  <si>
    <t>IX 1.2, 2.4, 3.7</t>
  </si>
  <si>
    <t>Tańce narodowe i regionalne, np. krakowiak, polonez. Tradycje naszego regionu. Kształtowanie poczucia rytmu, orientacji przestrzennej i koordynacji receptorowo-ruchowej.</t>
  </si>
  <si>
    <t>IX 2.1, 3.6</t>
  </si>
  <si>
    <t>Co może czas? (cd.)</t>
  </si>
  <si>
    <t>XVI-KIEDY PADA ŚNIEG…</t>
  </si>
  <si>
    <t>Co można zrobić ze śniegu? Na co trzeba uważać zimą?</t>
  </si>
  <si>
    <t>Wypowiedzi uczniów na temat warunków pogodowych w okresie zimy na podstawie ilustracji z podręcznika. Wspólne układanie i zapisywanie notatki w zeszycie. Giełda pomysłów na temat Jak można bawić się zimą?. Czytanie opowiadania R. Jędrzejewskiej-Wróbel „Śnieg”. Uzupełnianie zdań przyimkami.</t>
  </si>
  <si>
    <t xml:space="preserve">I 1.1, 1.3, 2.3, 2.4, 3.2, 3.3, 3.4, 4.1, 4.4, 5.7 
II 6.5 
</t>
  </si>
  <si>
    <t>Na co trzeba uważać zimą?</t>
  </si>
  <si>
    <t xml:space="preserve">IV 2.5 </t>
  </si>
  <si>
    <t xml:space="preserve">Rysowanie ilustracji do opowiadania zgodnie z opisem. </t>
  </si>
  <si>
    <t xml:space="preserve">V 2.1 </t>
  </si>
  <si>
    <t xml:space="preserve">Tajemnice śnieżnej gwiazdki. Wyrazy z ż wymiennym na g </t>
  </si>
  <si>
    <t>Czytanie opowiadania G. Kasdepke „Prezent dla bałwanka”. Poznawanie informacji na temat śniegu. Zapisanie wniosków. Tworzenie zdrobnień, układanie zdań. Ćwiczenia ortograficzne z „ż” wymiennym na „g”.</t>
  </si>
  <si>
    <t xml:space="preserve">Wykonanie doświadczenia – sprawdzanie, czy śnieg jest czysty. </t>
  </si>
  <si>
    <t xml:space="preserve">IV 1.6, 2.5 </t>
  </si>
  <si>
    <t xml:space="preserve">Wycięcie gwiazdki na podstawie szablonu. 
Wykonanie pracy plastycznej – bałwanek z pasty do zębów. 
</t>
  </si>
  <si>
    <t xml:space="preserve">V 2.2 
VI 2.1 
</t>
  </si>
  <si>
    <t>Ciemno, zimno – jak sobie radzimy? Jak było dawniej, a jak jest dzisiaj?</t>
  </si>
  <si>
    <t>Ciemno, zimno – jak sobie radzimy? (cd.) Ćwiczenia ortograficzne</t>
  </si>
  <si>
    <t xml:space="preserve">IV 1.6 </t>
  </si>
  <si>
    <t>Projektowanie odzieży zimowej.</t>
  </si>
  <si>
    <t xml:space="preserve">V 2.2 
VI 2.1
</t>
  </si>
  <si>
    <t>Wielokąty</t>
  </si>
  <si>
    <t>Zabawy z wielokątami</t>
  </si>
  <si>
    <t>VIII  2.2, 2.4, 3.1, 3.2, 4.1, 4.2, 5.2</t>
  </si>
  <si>
    <t>V 1.1a, 1.1b, 1.1c, 2.2, 2.6, 3.1,3.2, 3.3</t>
  </si>
  <si>
    <t xml:space="preserve">Tańczymy poloneza i krakowiaka lub tańce regionalne. </t>
  </si>
  <si>
    <t>IX 2.1, 3.2, 3.6</t>
  </si>
  <si>
    <t xml:space="preserve">Zabawy i gry naszych babć i dziadków. Kształtowanie poczucia rytmu, koordynacji receptorowo-ruchowej i zwinności. </t>
  </si>
  <si>
    <t>IX 2.4, 3.2, 3.3, 3.6</t>
  </si>
  <si>
    <t>Jaka jest moja ulubiona bajka? Znane postaci i rekwizyty z baśni i bajek</t>
  </si>
  <si>
    <t>Układamy i opowiadamy bajki. Słowny zapis liczb porządkowych</t>
  </si>
  <si>
    <t>Analiza i porównanie znanych dzieciom baśni pod kątem występujących w nich bohaterów i rekwizytów. Opowiadanie i prezentowanie fragmentów znanych baśni. Przygotowanie do wprowadzenia pojęcia baśń. Odczytywanie i pisanie tytułów baśni.</t>
  </si>
  <si>
    <t xml:space="preserve">I 1.1, 1.2, 1.3, 2.5, 3.3, 4.8 
V.1.1
</t>
  </si>
  <si>
    <t xml:space="preserve">Tworzenie własnych opowiadań na podstawie historyjki pt. „Było sobie świnek sześć” oraz zaproponowanych tytułów, ilustracji i fragmentów opowieści. Odczytywanie i zapisywanie liczebników porządkowych. Czytanie „Bajki o krasnoludkach i porządku”. </t>
  </si>
  <si>
    <t xml:space="preserve">I 1.1, 1.3, 1.5, 2.4, 2.5, 3.1, 3.3, 3.5, 4.1, 4.7 
III 1.4 
</t>
  </si>
  <si>
    <t xml:space="preserve">Wykonanie ilustracji do historyjki. </t>
  </si>
  <si>
    <t xml:space="preserve">V 1.1, 2.1, 2.8 </t>
  </si>
  <si>
    <t>Nauka piosenki „Kraina bajek”. Wartości rytmiczne.</t>
  </si>
  <si>
    <t>VIII 1.7, 2.3</t>
  </si>
  <si>
    <t xml:space="preserve">Wprowadzenie mnożenia </t>
  </si>
  <si>
    <t>II 3.1, 3.3</t>
  </si>
  <si>
    <t>Mnożenie przez 2 i 3</t>
  </si>
  <si>
    <t xml:space="preserve">Witraże – obrazy ze szkła. Poznanie pracy witrażysty, etapów powstawania witraży </t>
  </si>
  <si>
    <t xml:space="preserve">Edytor tekstu – adresy koleżanek i kolegów. </t>
  </si>
  <si>
    <t>VII 2.2, 2.3, 3.2, 4.2</t>
  </si>
  <si>
    <t>Zabawy i gry integracyjne nt. rodziny. Ćwiczenia korekcyjne z szarfą</t>
  </si>
  <si>
    <t xml:space="preserve">W krainie bajek – zabawy naśladowcze. Rozwijanie swobody wypowiedzi, wyobraźni, fantazji. Kształtowanie koordynacji receptorowo-ruchowej oraz zwinności. </t>
  </si>
  <si>
    <t>IX 2.4, 3.6</t>
  </si>
  <si>
    <t>Ćwiczenia z woreczkami kształtujące prawidłową postawę ciała. Zabawy naśladowcze i orientacyjno-porządkowe. Rozwijanie wyobraźni i ekspresji ruchowej.</t>
  </si>
  <si>
    <t>IX 2.7, 3.2</t>
  </si>
  <si>
    <t>Dzień Nauczyciela</t>
  </si>
  <si>
    <t xml:space="preserve">Rozmowa z uczniami na temat pracy nauczycieli. Czytanie wiersza Cz. Janczarskiego „Życzenia dla naszej Pani”. Wykonanie laurki okolicznościowej według własnego pomysłu. Redagowanie i zapisywanie życzeń dla nauczyciela. „Jaki jest mój nauczyciel” układanie i wypełnianie ankiety o wybranym nauczycielu. </t>
  </si>
  <si>
    <t>Pogadanka na temat dnia 1 listopada na podstawie dotychczasowej wiedzy dzieci i ich doświadczeń. Czytanie wiersza H. Bechlerowej „Święto Zmarłych”. Rozmowa z uczniami o odchodzeniu na podstawie tekstu A. Onichimowskiej „Arbuzy”.</t>
  </si>
  <si>
    <t>Wszystkich Świętych</t>
  </si>
  <si>
    <t xml:space="preserve">Czytanie tekstu W. Chotomskiej „Wiersz dla babci”.  Wykonanie laurek według własnego pomysłu wybraną techniką. Redagowanie i zapisywanie życzeń dla babci i dziadka.  Przygotowanie do przeprowadzenia wywiadu z babcią i z dziadkiem. Czytanie wiersza B. Piergi „Dziadek”. Uzupełnianie i zapisywanie zdań. </t>
  </si>
  <si>
    <r>
      <t xml:space="preserve">Szukanie odpowiedzi na pytanie, jak sobie radzimy zimą z brakiem światła i ciepła. Poznanie historii oświetlenia i ogrzewania. Czytanie opowiadania G. Kasdepke „Doktor od kaloryferów”. </t>
    </r>
    <r>
      <rPr>
        <i/>
        <sz val="10"/>
        <color indexed="8"/>
        <rFont val="Arial"/>
        <family val="2"/>
        <charset val="238"/>
      </rPr>
      <t>Co chroni zwierzęta przed zimnem?</t>
    </r>
    <r>
      <rPr>
        <sz val="10"/>
        <color indexed="8"/>
        <rFont val="Arial"/>
        <family val="2"/>
        <charset val="238"/>
      </rPr>
      <t xml:space="preserve"> – uzupełnianie zdań. </t>
    </r>
  </si>
  <si>
    <r>
      <t xml:space="preserve">Doświadczenie: </t>
    </r>
    <r>
      <rPr>
        <i/>
        <sz val="10"/>
        <color indexed="8"/>
        <rFont val="Arial"/>
        <family val="2"/>
        <charset val="238"/>
      </rPr>
      <t xml:space="preserve">Co nas chroni przed utratą ciepła? </t>
    </r>
  </si>
  <si>
    <t>XVIII-JAK SIĘ BAWIĆ W TEATR?</t>
  </si>
  <si>
    <t>Jak wygląda teatr? Bogacenie słownictwa. Wyrazy bliskoznaczne</t>
  </si>
  <si>
    <t>Rozmowa na temat wyglądu teatru na podstawie ilustracji zamieszczonych w podręczniku oraz doświadczeń dzieci. Czytanie tekstu E. Pałasz „Tajemnica smoka”. Gromadzenie i wzbogacanie słownictwa związanego z teatrem. Zapisywanie wyrazów i zdań o podobnym znaczeniu. Uzupełnianie zdań przyimkami: do, od, dla, na, po, w, przed.</t>
  </si>
  <si>
    <t xml:space="preserve">I 1.1, 1.3, 1.4, 2.1, 2.2, 2.3, 3.1, 3.2, 4.1, 4.8, 5.5, 6.1 
IV 2.1
</t>
  </si>
  <si>
    <t xml:space="preserve">Jaki może być teatr? Pisownia tytułów spektakli teatralnych </t>
  </si>
  <si>
    <t>Rozmowa o lalkach w teatrze na podstawie wiersza M. Bartkowicza „Teatr lalkowy” i własnych doświadczeń dzieci. Ustne układanie wypowiedzi lalek. Nazywanie i rozpoznawanie lalek teatralnych. Uzupełnianie zdań opisujących lalki teatralne. Pisanie tytułów spektakli teatralnych.</t>
  </si>
  <si>
    <t xml:space="preserve">I 1.1, 1.3, 1.4, 2.1, 2.2, 2.3, 3.1, 3.2, 4.1, 4.8, 5.5, 6.1 
V 2.3
</t>
  </si>
  <si>
    <t>Gdy idziemy do teatru… Odczytywanie informacji z plakatów i planu widowni</t>
  </si>
  <si>
    <t>Odczytywanie informacji z plakatów teatralnych, planu widowni i biletów. Przypomnienie zasad kulturalnego zachowania w teatrze – wysłuchanie opowiadania G. Kasdepke na temat teatralnego savoir-vivre’u. Rozważanie, na czym polega nastrój teatralny na podstawie wiersza E. Skarżyńskiej „Teatr”. Samodzielne rozwiązywanie testu Idziemy do teatru.</t>
  </si>
  <si>
    <t xml:space="preserve">I 1.1, 1.3, 1.4, 2.1, 2.2, 2.3, 3.1, 3.2, 4.1, 4.8, 5.5, 6.1 
IV 2.1
VI 2.2a
</t>
  </si>
  <si>
    <t>Kto pracuje w teatrze? Końcówka -uje w czasownikach</t>
  </si>
  <si>
    <t>I 1.1, 1.3, 1.4, 2.1, 2.2, 2.3, 3.1, 3.2, 4.1, 4.8, 5.5, 6.1</t>
  </si>
  <si>
    <t>Kto pracuje w teatrze? Ćwiczenia ortograficzne</t>
  </si>
  <si>
    <t xml:space="preserve">Nazywanie zawodów osób pracujących w teatrze. Tworzenie i zapisywanie nazw czynności z cząstką -uje. Praca z tekstem przedstawienia W. Chotomskiej „Królewna Śnieżka”. Planowanie i porządkowanie czynności związanych z przygotowywaniem i wystawianiem spektaklu. Przeprowadzenie testu Sprawdź, co wiesz o teatrze. </t>
  </si>
  <si>
    <t>Przemienność mnożenia</t>
  </si>
  <si>
    <t xml:space="preserve">II 3.1, 3.3 </t>
  </si>
  <si>
    <t>Tabliczka mnożenia przez 1, 2 i 3</t>
  </si>
  <si>
    <t>Mnożenie przez 5 i 4</t>
  </si>
  <si>
    <t>II 3.1, 3.3. 4.1</t>
  </si>
  <si>
    <t>VIII 1.1, 1.4, 1.5, 1.7, 2.1, 2.2, 2.3, 2.4, 5.3</t>
  </si>
  <si>
    <t>IX 2.3, 3.5</t>
  </si>
  <si>
    <t>IX 1.4</t>
  </si>
  <si>
    <t>XIX-GDZIE SŁYCHAĆ MUZYKĘ?</t>
  </si>
  <si>
    <t>Poznanie życiorysu i twórczości Fryderyka Szopena. Układanie pytań do tekstu. Praca z wierszem C. Janczarskiego „Żelazowa Wola”. Zabawy słowami. Słuchanie utworów F. Szopena. Poznanie nazw tańców polskich.</t>
  </si>
  <si>
    <t xml:space="preserve">I 1.1, 1.3, 1.4, 2.3, 2.4, 2.6, 2.8, 3.2, 3.3, 3.4, 4.1, 4.4, 4.8, 5.7 </t>
  </si>
  <si>
    <t>Malowanie obrazu do wybranego utworu Fryderyka Szopena.</t>
  </si>
  <si>
    <t xml:space="preserve">Co może być muzyką? Wyrazy dźwiękonaśladowcze </t>
  </si>
  <si>
    <t xml:space="preserve">Czytanie wiersza E. Stadtmüller „Gdzie mieszka muzyka?”. Wyszukiwanie wyrazów dźwiękonaśladowczych. Czytanie i interpretacja wiersza L. Marjańskiej „Muzyka”. Wyrazy brzmiące identycznie i wyrazy pisane identycznie. Ćwiczenia artykulacyjne. </t>
  </si>
  <si>
    <t xml:space="preserve">I 1.1, 1.3, 1.4, 2.3, 2.4, 2.6, 2.8, 3.2, 3.3, 3.4, 4.1, 4.4, 4.8, 5.7
V 2.1
</t>
  </si>
  <si>
    <t>Słuchanie dźwięków otoczenia. Szukanie muzyki w odgłosach otoczenia, miasta, wsi. Słuchanie muzyki ilustracyjnej.</t>
  </si>
  <si>
    <t>VIII 1.1-7</t>
  </si>
  <si>
    <t>Tabliczka mnożenia przez 1, 2, 3, 4 i 5</t>
  </si>
  <si>
    <t>II 3.1, 3.3, 4.1</t>
  </si>
  <si>
    <t>Mnożenie przez 6 i 7. Ćwiczenia w mnożeniu</t>
  </si>
  <si>
    <t xml:space="preserve">Dzwonki i klawiatura fortepianu. Słuchamy mistrza – Fryderyka Chopina </t>
  </si>
  <si>
    <t>VIII 1.2, 1.3, 1.6, 1.7, 2.2, 2.4, 3.1, 3.2, 3.5</t>
  </si>
  <si>
    <t>Zabawy orientacyjno-porządkowe, ćwiczenia manipulacyjne. Integrowanie grupy i budowanie właściwych relacji w grupie w zabawach.</t>
  </si>
  <si>
    <t>IX 1.2, 3.1, 3.2</t>
  </si>
  <si>
    <t>IX 1.2, 1.3</t>
  </si>
  <si>
    <t>XX-PO CO ISTNIEJĄ MUZEA?</t>
  </si>
  <si>
    <t>Jakie muzea możemy zwiedzać? Tworzenie wyrażeń z przymiotników i rzeczowników</t>
  </si>
  <si>
    <t xml:space="preserve">Jak zwiedzać muzeum? Rozwijanie zdań pojedynczych </t>
  </si>
  <si>
    <t>Jak czytać obrazy? Tworzenie zdań pytających</t>
  </si>
  <si>
    <t>Co może być muzyką? Ćwiczenia ortograficzne</t>
  </si>
  <si>
    <t xml:space="preserve">Rozmowa na temat wizyty w muzeum. Poznanie różnych rodzajów muzeów, przyporządkowywanie nazw muzeów zdjęciom odpowiednich eksponatów. Pisanie nazw eksponatów i ich cech. Czytanie ze zrozumieniem wypowiedzi dzieci na temat różnych muzeów i dopasowywanie do nich nazw miejsc/muzeów. </t>
  </si>
  <si>
    <t>I 1.1, 2.1, 2.3, 3.1, 3.2, 3.3</t>
  </si>
  <si>
    <t xml:space="preserve">Rozbudzenie zainteresowania zwiedzaniem muzeów na podstawie tekstu I. Kulis „Muzeum”. Rozwiązywanie testu na czytanie ze zrozumieniem. Próba definiowania pojęć: przewodnik, oryginał, kopia. Wirtualna wycieczka do Muzeum Zamkowego w Pszczynie. Rozwijanie zdań. </t>
  </si>
  <si>
    <t xml:space="preserve">I 1.1, 2.1, 2.3, 3.1, 3.2, 3.3, 4.1, 5.6
V 3.1, 3.2, 3.3
</t>
  </si>
  <si>
    <t xml:space="preserve">Nauka uważnego patrzenia na obrazy. Dobieranie informacji do obrazów. Czytanie fragmentów opowiadania R. Piątkowskiej „Malarka”. Rysowanie na podstawie opisu. Konstruowanie zdań pytających. </t>
  </si>
  <si>
    <t xml:space="preserve"> I 1.1, 1.3, 2.1, 2.2, 2.3, 2.8, 3.1, 3.2, 4.1, 5.2, 5.3, 5.6</t>
  </si>
  <si>
    <t xml:space="preserve">Wprowadzenie dzielenia. Dzielenie przez podział </t>
  </si>
  <si>
    <t xml:space="preserve"> Dzielenie przez podział (cd.)</t>
  </si>
  <si>
    <t xml:space="preserve">Dzielenie przez mieszczenie </t>
  </si>
  <si>
    <t xml:space="preserve">Odtwarzamy kolorystykę kompozycji. Martwa natura z magnolią Henriego Matisse’a </t>
  </si>
  <si>
    <t>V 1.1a, 1.1b, 1.1c, 2.2, 2.3, 2.6,  3.1,3.2, 3.3</t>
  </si>
  <si>
    <t>Marszobieg w terenie – kształtowanie wytrzymałości. Uczymy się biegać w odpowiednim tempie (wysiłek na poziomie tlenowym).</t>
  </si>
  <si>
    <t xml:space="preserve">Kształtowanie orientacji przestrzennej i stymulacja sensoryczna. Ruch dla zdrowia. Właściwy ubiór do zabaw na podwórku. </t>
  </si>
  <si>
    <t xml:space="preserve">Wyrażanie emocji w improwizacji ruchowej przy muzyce. Zabawa „Chodź do mnie, rączkę mi daj”. Ćwiczenia i zabawy w parku lub na terenie przyszkolnym. </t>
  </si>
  <si>
    <t>Ćwiczenia kształtujące lateralizację. Tworzymy chór i orkiestrę. Bezpieczne ferie zimowe. Rzuty do celu.</t>
  </si>
  <si>
    <t xml:space="preserve">Ćwiczenia kształtujące orientację przestrzenną i lateralizację. </t>
  </si>
  <si>
    <t xml:space="preserve">Udzielanie pierwszej pomocy przy skaleczeniach. </t>
  </si>
  <si>
    <t>Jak czytać obrazy? (cd.)</t>
  </si>
  <si>
    <t>Jak czytać obrazy? (cd.) Ćwiczenia ortograficzne</t>
  </si>
  <si>
    <t>XXI-CO KRYJE NASZ ORGANIZM?</t>
  </si>
  <si>
    <t>Jak zbudowany jest człowiek? Nazwy i funkcje narządów człowieka</t>
  </si>
  <si>
    <t xml:space="preserve">Przeprowadzenie prostych badań i doświadczeń związanych z własnym ciałem – praca zespołowa. Bogacenie słownictwa dotyczącego budowy człowieka – nazwy części ciała, narządów i ich funkcji. Czytanie tekstów informacyjnych, oglądanie schematów i ilustracji. </t>
  </si>
  <si>
    <t xml:space="preserve">I 1.1, 1.2, 1.5, 2.1, 2.2, 2.3, 2.5, 3.2, 6.2, 6.3
III 1.10
IV 1.6
</t>
  </si>
  <si>
    <t>Obserwuję swój organizm. Porównywanie informacji odczytanych z tabel</t>
  </si>
  <si>
    <t>Wizyta w gabinecie szkolnej pielęgniarki/higienistki. Odczytywanie informacji o organizmie dziecka umieszczonych w tabeli. Wykonanie podstawowych pomiarów do karty informacyjnej. Pisownia wyrazów z ż typu cięższy, lżejszy. Obserwacja rozwoju ciała na podstawie zgromadzonych fotografii z różnych okresów dzieciństwa.</t>
  </si>
  <si>
    <t xml:space="preserve">I 1.1, 1.2, 1.5, 2.2, 3.1, 3.2, 4.1, 4.4, 6.2 
IV 1.6, 2.1
</t>
  </si>
  <si>
    <t>Jak udzielać pierwszej pomocy? Numery alarmowe. Formułowanie zwięzłych informacji</t>
  </si>
  <si>
    <t>I 1.1,1.2, 1.5, 2.1, 2.2, 2.7, 3.1, 3.2, 3.3, 3.4, 4.1, 4.9, 6.3</t>
  </si>
  <si>
    <t>Numery alarmowe i zasady zachowania w kontakcie ze służbami. Rodzaje zagrożeń.</t>
  </si>
  <si>
    <t>IV 2.2, 2.3, 2.5, 2.11</t>
  </si>
  <si>
    <t>Związek mnożenia i dzielenia. Ćwiczenia w dzieleniu</t>
  </si>
  <si>
    <t>VIII 1.2, 1.4, 1.5, 1.6, 1.7, 2.2, 2.3, 2.4, 3.1, 3.7, 4.7, 5.3</t>
  </si>
  <si>
    <t xml:space="preserve">Zestawianie kształtów i kolorów. Tworzenie martwej natury </t>
  </si>
  <si>
    <t>V 1.1b, 1.1c, 2.2, 2.3, 2.6</t>
  </si>
  <si>
    <t xml:space="preserve">Tux Paint – afisz teatralny. </t>
  </si>
  <si>
    <t>Kształtujemy skoczność, równowagę i koordynację wzrokowo-ruchową. Gry podwórkowe. Integracja w grupie.</t>
  </si>
  <si>
    <t>IX 2.4, 2.6, 3.1</t>
  </si>
  <si>
    <t>Jak udzielać pierwszej pomocy? (cd.) Ćwiczenia ortograficzne</t>
  </si>
  <si>
    <t>Jak udzielać pierwszej pomocy? (cd.)</t>
  </si>
  <si>
    <t>XXII-DBAMY O ZDROWIE</t>
  </si>
  <si>
    <t>Co służy zdrowiu? Do czego potrzebne są witaminy?</t>
  </si>
  <si>
    <t>I 1.1, 1.2, 1.5, 2.1, 2.3, 3.1, 3.2, 3.4, 4.1, 6.3</t>
  </si>
  <si>
    <t xml:space="preserve">Przygotowywanie zdrowych kanapek. </t>
  </si>
  <si>
    <t xml:space="preserve">IV 2.6, 2.7
VI 1.1, 1.2, 1.4, 3.2 
</t>
  </si>
  <si>
    <t>Praca plastyczna – komponowanie zdrowego posiłku.</t>
  </si>
  <si>
    <t>V 2.3, 2.6</t>
  </si>
  <si>
    <t>Nie tylko witaminy. Przygotowanie inscenizacji</t>
  </si>
  <si>
    <t xml:space="preserve">Zbieranie informacji na temat tego, co służy zdrowiu, na podstawie własnych doświadczeń oraz scenki kabaretowej „Godzina duchów” W. Chotomskiej. Inscenizowanie scenki kabaretowej z wykorzystaniem rekwizytów. Porady dotyczące profilaktyki zdrowotnej. </t>
  </si>
  <si>
    <t xml:space="preserve">I 1.1, 1.2, 2.1, 2.2, 2.6, 3.1, 3.3, 4.1, 4.5, 4.9
III 1.10
</t>
  </si>
  <si>
    <t xml:space="preserve">Jak dbać o zęby? Dlaczego trzeba myć zęby? </t>
  </si>
  <si>
    <t>I 1.1, 1.2, 1.5, 2.1, 2.2, 2.3, 3.1, 3.2, 3.3, 3.4, 4.1, 4.4</t>
  </si>
  <si>
    <t>Praca stomatologa. Higiena jamy ustnej.</t>
  </si>
  <si>
    <t>IV 2.1, 2.4</t>
  </si>
  <si>
    <t>Idziemy do lekarza. Opowiadanie na podstawie historyjki obrazkowej.</t>
  </si>
  <si>
    <t xml:space="preserve">I 1.1, 1.2, 1.5, 2.1, 2.2, 2.3, 2.6, 3.1, 3.2, 3.3, 3.4, 4.1, 4.4
V 2.1, 2.3, 2.6
</t>
  </si>
  <si>
    <t>Poznanie różnych specjalności lekarskich. Jak uniknąć przeziębienia?</t>
  </si>
  <si>
    <t xml:space="preserve">IV 2.1, 2.4, 2.5
IX 1.3
</t>
  </si>
  <si>
    <t>Mierzenie długości</t>
  </si>
  <si>
    <t>II 5.1, 5.2</t>
  </si>
  <si>
    <t>Długość odcinka. Obwód wielokąta</t>
  </si>
  <si>
    <t>II 1.2, 5.1, 5.2, 5.3</t>
  </si>
  <si>
    <t>Idziemy do lekarza (cd.) Ćwiczenia ortograficzne</t>
  </si>
  <si>
    <t>Ćwiczenia ortograficzne</t>
  </si>
  <si>
    <t xml:space="preserve">Na ludową nutę. Granie melodii na dzwonkach – "Zielony mosteczek" i "Pojedziemy na łów" </t>
  </si>
  <si>
    <t>VIII 1.2, 1.4, 1.7, 2.2, 2.3, 2.4, 4.7, 5.3</t>
  </si>
  <si>
    <t>Co nas wyróżnia? Dopasowywanie tytułów i autorów do obrazów, rysowanie pastelami portretu z atrybutem</t>
  </si>
  <si>
    <t>V 1.1b, 1.1c,1.1d, 2.2, 2.6, 3.1, 3.2</t>
  </si>
  <si>
    <t>VII 3.1</t>
  </si>
  <si>
    <t xml:space="preserve">Wycieczka do parku lub ogrodu – szukamy oznak wiosny. Co nam dają wiosenne spacery? Orientacja przestrzenna, stymulacja sensoryczna (wzrok, słuch, dotyk, węch). </t>
  </si>
  <si>
    <t xml:space="preserve">Gry i zabawy podwórkowe ze skakanką. Przeskoki obunóż, jednonóż, skrzyżnie; pojedynczo, w parach, w trójkach. Przeskoki w biegu w różnym tempie. </t>
  </si>
  <si>
    <t>IX 2.4, 3.1, 3.6</t>
  </si>
  <si>
    <t xml:space="preserve">Kształtowanie koordynacji wzrokowo-ruchowej, dostosowania motorycznego, poczucia rytmu, równowagi. Współpraca i współdziałanie. Gry drużynowe z piłką. Doskonalenie podań i chwytów oraz rzutów. </t>
  </si>
  <si>
    <t>IX 2.3, 2.6, 3.1, 3.4, 3.5, 3.6</t>
  </si>
  <si>
    <t>Muzyczne znaki. Przypomnienie poznanych wartości rytmicznych i innych muzycznych znaków. Nauka piosenki „Walczyk o książce”.</t>
  </si>
  <si>
    <t xml:space="preserve">Barwy podstawowe i pochodne. Nazywanie barw, uzyskiwanie bogatej gamy barw przez mieszanie kolorów. </t>
  </si>
  <si>
    <t>Rozmowa na temat obchodzenia Święta Niepodległości. Uzupełnianie zdań na podstawie tekstu (cd.).</t>
  </si>
  <si>
    <t>XXIII-KTO POTRZEBUJE SŁOŃCA?</t>
  </si>
  <si>
    <t>Czy słońce wędruje po niebie? Nazwy pór dnia. Obrót Ziemi wokół własnej osi</t>
  </si>
  <si>
    <t>Światło i ciepło potrzebne do życia. Pory roku. Ruch Ziemi po orbicie wokół Słońca</t>
  </si>
  <si>
    <t>Słońce najbliższą gwiazdą. Kiedy wyrazy Słońce i Ziemia zapisujemy wielką literą?</t>
  </si>
  <si>
    <t>Co słychać w kosmosie? Pisownia nazw gwiazd i planet</t>
  </si>
  <si>
    <t>Uzupełnianie tekstu nazwami pór dnia. Pisownia wyrazów w ó wymiennym.</t>
  </si>
  <si>
    <t xml:space="preserve">I 1.1, 1.2, 1.3, 1.5, 2.2, 3.1, 3.2, 3.4, 4.1, 4.3, 4.8, 5.7, 6.1
III 2.7
</t>
  </si>
  <si>
    <t>Ustalanie kierunków świata na podstawie obserwacji słońca, informacji w podręczniku oraz przeprowadzonych eksperymentów.</t>
  </si>
  <si>
    <t>IV 1.6, 3.1, 3.3, 3.6</t>
  </si>
  <si>
    <t>I 1.1, 1.2, 1.5, 2.2, 2.5, 3.2, 3.4, 4.1, 4.2, 5.4, 6.1</t>
  </si>
  <si>
    <t>Gatunki zwierząt i roślin. Obserwacje zmian w przyrodzie. Ruch Ziemi wokół Słońca.</t>
  </si>
  <si>
    <t>IV 1.1, 1.6, 3.1, 3 3, 3.7</t>
  </si>
  <si>
    <t xml:space="preserve">Gromadzenie informacji na temat Słońca na podstawie tekstu „Kometus i astronauta” i tekstów zawartych w podręczniku. Tworzenie i porządkowanie zdań opisujących. </t>
  </si>
  <si>
    <t>Słońce i Ziemia.</t>
  </si>
  <si>
    <t>IV 1.1, 1.6, 3.1, 3.3, 3.7</t>
  </si>
  <si>
    <t>I 1.1, 1.2, 1.5, 2.2, 2.5, 3.2, 3.4, 4.1, 5.2, 5.7</t>
  </si>
  <si>
    <t>Układ Słoneczny.</t>
  </si>
  <si>
    <t>IV 1.4, 3.7</t>
  </si>
  <si>
    <t>Co to jest milimetr?</t>
  </si>
  <si>
    <t>Centymetry i milimetry. Co to są wymiary?</t>
  </si>
  <si>
    <t>Jednostka 1 metr</t>
  </si>
  <si>
    <t>II 1.2, 5.2</t>
  </si>
  <si>
    <t xml:space="preserve">Solmizacyjne nazwy dźwięków. Nauka piosenki „Polka-fasolka” </t>
  </si>
  <si>
    <t>VIII 1.2, 1.4, 1.7, 2.2, 2.3, 2.4, 3.7, 4.7, 5.3</t>
  </si>
  <si>
    <t xml:space="preserve">Jak widzimy samych siebie? Malowanie autoportretu </t>
  </si>
  <si>
    <t>V 1.1b, 1.1c,1.1d,   2.2, 3.1, 3.2</t>
  </si>
  <si>
    <t>Edytor tekstu – jadłospis.</t>
  </si>
  <si>
    <t>Gramy zgodnie z regułami i zasadą fair play. Zabawy i gry z ruchem wirowym i po okręgu. Równowaga dynamiczna, orientacja przestrzenna, stymulacja układu przedsionkowego.</t>
  </si>
  <si>
    <t>IX 2.6, 3.2</t>
  </si>
  <si>
    <t>Zabawy i gry liczbowe w terenie (liczby arabskie i rzymskie). Kształtowanie skoczności i orientacji przestrzennej.</t>
  </si>
  <si>
    <t>IX 2.4, 3.2</t>
  </si>
  <si>
    <t xml:space="preserve">Sprawnościowe równoległe tory przeszkód; ćwiczenia na przyrządach: w podporach (na czworaka), w ślizgach na ławeczce, zwinnościowe i równoważne. Kształtowanie siły w symetrycznych ćwiczeniach dynamicznych oraz skoczności. </t>
  </si>
  <si>
    <t>IX 2.4, 2.6</t>
  </si>
  <si>
    <t>Co słychać w kosmosie? (cd.) Ćwiczenia ortograficzne</t>
  </si>
  <si>
    <t>XXIV-CO POTRAFI POWIETRZE?</t>
  </si>
  <si>
    <t>Gdzie jest powietrze? Eksperymentujemy. Wyrazy z rz po spółgłoskach t, p</t>
  </si>
  <si>
    <t xml:space="preserve">Rozmowa z uczniami na temat właściwości powietrza – na podstawie ich własnych przeżyć oraz fotografii. Czytanie wiersza J. Kulmowej „Wiosenny wierszyk”, muzyczno-aktorska interpretacja tekstu. Wskazywanie w wierszu wyrazów dźwiękonaśladowczych. Pisownia wyrazów z rz po spółgłosce t. </t>
  </si>
  <si>
    <t>I 1.1, 1.2, 1.3, 1.5, 2.1, 2.2, 2.3, 2.5, 2.8, 3.1, 3.2, 3.3, 3.4, 4.1, 4.2, 4.3, 4.5, 4.8, 5.4, 5.5, 6.2, 6.3</t>
  </si>
  <si>
    <t>Szukanie odpowiedzi na pytanie, czym i gdzie jest powietrze. Wykonanie doświadczeń wykazujących istnienie powietrza.</t>
  </si>
  <si>
    <t>IV 1.4, 1.6, 2.11, 3.3, 3.6</t>
  </si>
  <si>
    <t>Wykonanie papierowego wirującego węża.</t>
  </si>
  <si>
    <t>V 2.1, 2.2, 2.6</t>
  </si>
  <si>
    <t xml:space="preserve">Jak pracuje powietrze? Wyrazy z rz po spółgłoskach k, ch  </t>
  </si>
  <si>
    <t>Minitest – przypomnienie wiadomości z poprzednich zajęć. Czytanie wiersza L.J. Kerna „Piotruś i powietrze” – próba recytacji tekstu. Grupowanie słów w ramach rodzin wyrazów. Pisownia wyrazów z rz po spółgłoskach k, ch. Układanie zdań do ilustracji.</t>
  </si>
  <si>
    <t>Jak pracuje powietrze?</t>
  </si>
  <si>
    <t xml:space="preserve">IV 1.4, 1.6, 2.11, 3.3, 3.6 </t>
  </si>
  <si>
    <t>Kiedy wiatr jest niebezpieczny? Wyrazy ze spółgłoskami miękkimi</t>
  </si>
  <si>
    <t xml:space="preserve">Poznanie baśni S. Aleksandrzaka „Kto silniejszy?”. Ilustrowanie tekstu. Opowiadanie treści baśni. Pisownia wyrazów ze spółgłoskami miękkimi. </t>
  </si>
  <si>
    <t xml:space="preserve">I 1.1, 1.2, 1.3, 1.5, 2.1, 2.2, 2.3, 2.5, 2.8, 3.1, 3.2, 3.3, 3.4, 4.1, 4.2, 4.3, 4.5, 4.8, 5.4, 5.5, 6.2, 6.3
V 2.1, 2.2
</t>
  </si>
  <si>
    <t>Kiedy wiatr jest niebezpieczny?</t>
  </si>
  <si>
    <t xml:space="preserve">IV 1.4, 1.6, 2.11, 3.3, 3.6  </t>
  </si>
  <si>
    <t>Jak rozróżniamy siłę wiatru? Stopniowanie przymiotników. Pisownia wyrazów typu większy, krótszy</t>
  </si>
  <si>
    <t xml:space="preserve">Czytanie wiersza D. Wawiłow „Jak wygląda wiatr?”, analiza treści i plastyczna interpretacja tekstu. 
Rozmowa z uczniami na temat rodzajów wiatru i niebezpieczeństw związanych z tym żywiołem. „Drzewa na wietrze” – zabawa dramowa. Układanie zdań z rozsypanki wyrazowej nt. odpowiedniego zachowania się podczas wichru. Układanie i zapisywanie zdań. Porównywanie – tworzenie stopnia wyższego i najwyższego przysłówków i przymiotników. 
</t>
  </si>
  <si>
    <t xml:space="preserve">I 1.1, 1.2, 1.3, 1.5, 2.1, 2.2, 2.3, 2.5, 2.8, 3.1, 3.2, 3.3, 3.4, 4.1, 4.2, 4.3, 4.5, 4.8, 5.4, 5.5, 6.2, 6.3
V2.1, 2.2
</t>
  </si>
  <si>
    <t>Siła wiatru.</t>
  </si>
  <si>
    <t>Jak rozróżniamy siłę wiatru? (cd.) Ćwiczenia ortograficzne</t>
  </si>
  <si>
    <t>Metry i centymetry. Mierzenie różnych wymiarów</t>
  </si>
  <si>
    <t xml:space="preserve">II 1.2, 5.2 </t>
  </si>
  <si>
    <t>Ile to kilogramów?</t>
  </si>
  <si>
    <t xml:space="preserve">Jednostka 1 dekagram </t>
  </si>
  <si>
    <t>II 1.2, 6.7</t>
  </si>
  <si>
    <t>II 1.2, 6.2, 6.7</t>
  </si>
  <si>
    <t xml:space="preserve">Hejnały. Trójdźwięki. Trąbka – instrument dęty </t>
  </si>
  <si>
    <t>Edytor tekstu – zaznaczanie, wyróżnianie i usuwanie całych linii.</t>
  </si>
  <si>
    <t>Przyjmowanie prawidłowych pozycji wyjściowych do ćwiczeń. Rola rozgrzewki i ćwiczeń kompensacyjnych.</t>
  </si>
  <si>
    <t>Ćwiczenia, zabawy i gry z laskami gimnastycznymi i chustami.</t>
  </si>
  <si>
    <t>Ćwiczenia, zabawy i gry z laskami gimnastycznymi i chustami (cd.).</t>
  </si>
  <si>
    <t>IX 3.1, 3.2, 3.6</t>
  </si>
  <si>
    <t>XXV-ILE WODY JEST NA ŚWIECIE?</t>
  </si>
  <si>
    <t>Gdzie zbiera się woda? Zdrobnienia wyrazów</t>
  </si>
  <si>
    <t xml:space="preserve">Rozmowa i analiza tekstu informacyjnego na temat ilości wody na świecie. Przeprowadzanie doświadczeń z rozpuszczaniem soli w wodzie. Zaznaczanie na ilustracji naturalnych zbiorników wodnych. Uzupełnianie zdań brakującymi wyrazami. Czytanie tekstu H. Zdzitowieckiej „Czyj okręt najlepszy?”. Samodzielne pisanie odpowiedzi na pytanie: Gdzie w przyrodzie zbiera się woda? Tworzenie zdrobnień. </t>
  </si>
  <si>
    <t>I 1.1, 1.2, 1.3, 1.5, 2.1, 2.2, 2.3, 3.1, 3.2, 4.1, 4.4, 4.5, 5.1, 6.2, 6.3</t>
  </si>
  <si>
    <t>Zbiorniki wodne.</t>
  </si>
  <si>
    <t>IV 1.2, 1.4, 1.6, 3.2</t>
  </si>
  <si>
    <t>Jak woda krąży w przyrodzie? Odczytywanie informacji ze schematów</t>
  </si>
  <si>
    <t>I 1.1, 1.2, 1.3, 1.5, 2.1, 2.2, 3.1, 3.2, 4.1, 4.4, 5.1, 6.2, 6.3</t>
  </si>
  <si>
    <t>Rodzaje opadów i osadów. Obieg wody w przyrodzie.</t>
  </si>
  <si>
    <t>IV 1.2, 1.4, 1.6, 2.11, 3.2</t>
  </si>
  <si>
    <t>Oszczędzajmy wodę. Wyrazy z ż</t>
  </si>
  <si>
    <t>Jednostka 1 dekagram (cd.)</t>
  </si>
  <si>
    <t>II 6.2, 6.7</t>
  </si>
  <si>
    <t xml:space="preserve">Dodawanie i odejmowanie w zakresie 20 </t>
  </si>
  <si>
    <t>VIII 1.1, 1.2, 1.4, 1.7, 2.2, 2.3, 2.4, 3.1, 3.5</t>
  </si>
  <si>
    <t>Czym zajmuje się architekt? Poznanie pracy architekta, odczytywanie projektów – planów domów</t>
  </si>
  <si>
    <t>Edytor tekstu – zaznaczenie wielu linii, stosowanie kursywy, zmiana czcionki.</t>
  </si>
  <si>
    <t xml:space="preserve">Woda w przyrodzie – ćwiczenia i zabawy w formie strumieniowej. Kształtowanie koordynacji wzrokowo-ruchowej i równowagi dynamicznej. </t>
  </si>
  <si>
    <t>Kształtowanie szybkości w zabawach w terenie. Dbam o bezpieczeństwo własne i współćwiczących. Kwiatowe zabawy i gry zwinnościowe. Współpraca w parze.</t>
  </si>
  <si>
    <t>IX 2.2, 3.6</t>
  </si>
  <si>
    <t xml:space="preserve">Zabawy i gry rzutne, z podbijaniem oraz koordynacyjne z balonami. Współpraca w grupie. </t>
  </si>
  <si>
    <t>IX 2.3, 3.5, 3.6</t>
  </si>
  <si>
    <t>XXVI-JAKIE SKARBY KRYJE ZIEMIA?</t>
  </si>
  <si>
    <t>Jakie mamy bogactwa naturalne? Do czego ludzie wykorzystują bogactwa naturalne?</t>
  </si>
  <si>
    <t xml:space="preserve">Rozmowa na temat przedmiotów wykonanych z bogactw naturalnych. Omówienie zagadnień pozyskiwania i zastosowania gliny, piasku, kamieni i ropy naftowej. Poznanie bogactw naturalnych wykorzystywanych w budownictwie i życiu codziennym.  Kolorowanie obrazka na podstawie opisu. </t>
  </si>
  <si>
    <t xml:space="preserve">I 1.1, 2.1, 2,3, 2.4, 3.1, 3.2, 4.1, 5.1, 5.5, 5.6, 6.1, 6.2, 6.3
III 2.6
IV 2.14, 2.15, 3.5
V 1.1d, 2.1, 3.1
</t>
  </si>
  <si>
    <t xml:space="preserve">Zdobywanie wiedzy o węglu (jak powstał, jakie ma cechy oraz jak się go pozyskuje i wykorzystuje) na podstawie oglądania bryłki węgla, rozmowy, tekstu w zeszycie ćwiczeń. Poznanie miejsc wydobycia węgla w Polsce i podstawowych faktów dotyczących warunków pracy górnika. Uzupełnianie zdań z lukami. Poznanie reguły zapisywania nie z czasownikami. </t>
  </si>
  <si>
    <t xml:space="preserve">I 1.1, 1.2, 1.3, 2.1, 2.2, 2.4, 3.1, 3.2, 3.3, 3.4, 4.1, 4.4, 4.5, 5.4, 5.5, 5.6, 6.1, 6.3
III 2.6
IV 1.1, 1.2, 2.1, 3.1, 3.2, 3.5
V 2.1
VI 3.1
</t>
  </si>
  <si>
    <t xml:space="preserve">Sól - podziemny skarb. Legenda o św. Kindze. Wyrazy z ó wymiennym i niewymiennym </t>
  </si>
  <si>
    <t xml:space="preserve">Omawianie zagadnień związanych z solą. Degustacja słonych produktów. Poznanie miejsc wydobycia soli kamiennej w Polsce (kopalnie soli w Wieliczce i Bochni). Poznanie legendy J. Adamczewskiego „O pierścieniu księżnej Kingi”. Ćwiczenia w pisaniu wyrazów z ó wymiennym i niewymiennym. </t>
  </si>
  <si>
    <t xml:space="preserve">I 1.1, 1.2, 1.3, 2.1, 2.2, 2.3, 2.4, 2.8, 3.1, 3.2, 3.3, 3.4; 4.1, 4.5, 5.1, 5.4, 5.5, 5.6, 6.1, 6.2, 6.3
III 1.7, 2.1, 2.5, 2.6
IV 1.4, 1.6, 2.6, 3.2, 3.5
</t>
  </si>
  <si>
    <t>Poszukiwacze skarbów – archeolodzy. Wyrazy o przeciwstawnym znaczeniu. Pisownia nie z przymiotnikami</t>
  </si>
  <si>
    <t xml:space="preserve">Poznawanie pracy archeologa. Omawianie zagadnień związanych z pracą archeologa. Poznanie reguły pisowni rz po k, t, p i ch, ćwiczenia w czytaniu i pisaniu wyrazów z tą trudnością ortograficzną. Poznanie metody poszukiwania złota przez wypłukiwanie. Uzupełnianie zdań wyrazami o znaczeniu przeciwstawnym. </t>
  </si>
  <si>
    <t xml:space="preserve">I 1.1, 1.2, 1.3, 1.5, 2.1, 2.2, 2.3, 2.4, 2.8, 3.1, 3.2, 3.3, 3.4, 4.1, 4.4, 4.7, 5.4, 5.5, 6.3
III 2.6
IV 1.6, 2.1
V 1.1a,b,c, 2.1, 3.1 
</t>
  </si>
  <si>
    <t>Dodawanie i odejmowanie w zakresie 100 (bez przekraczania progu)</t>
  </si>
  <si>
    <t>Dodawanie i odejmowanie liczby jednocyfrowej (z przekraczaniem progu)</t>
  </si>
  <si>
    <t>Poszukiwacze skarbów – archeolodzy (cd.). Ćwiczenia ortograficzne</t>
  </si>
  <si>
    <t>VIII 1.1, 1.4, 1.5, 1.7, 2.2, 2.3, 2.4, 3.4, 4.7, 5.3</t>
  </si>
  <si>
    <t xml:space="preserve">Głos najlepszym instrumentem. Granie na dzwonkach melodii śpiewanki "Mam chusteczkę haftowaną" </t>
  </si>
  <si>
    <t xml:space="preserve">Urządzamy dom. Zaznaczanie na planie wybranych elementów </t>
  </si>
  <si>
    <t>V2.1, 2.6</t>
  </si>
  <si>
    <t xml:space="preserve">Programowanie wizualne 4. </t>
  </si>
  <si>
    <t>VII 1.2, 1.3, 2.1, 3.1</t>
  </si>
  <si>
    <t xml:space="preserve">Zabawy i gry bieżne i koordynacyjne z balonami. Rywalizacja indywidualna i między grupami. </t>
  </si>
  <si>
    <t>IX  2.3, 3.5, 3.6</t>
  </si>
  <si>
    <t>Ćwiczenia zwinnościowe z balonami oraz wyścigi w parach i grupach z balonami.</t>
  </si>
  <si>
    <t>IX 2.4, 3.5, 3.6</t>
  </si>
  <si>
    <t>XXVII-WIOSENNE ŚWIĘTA</t>
  </si>
  <si>
    <t>Wiosenne święta</t>
  </si>
  <si>
    <t>Swobodne wypowiedzi na temat tradycji i zwyczajów wielkanocnych Polski i najbliższego regionu. Wiosenne święta w wierszu E. Skarżyńskiej „Wielkanocny stół” – praca z tekstem. Świąteczne symbole – bogacenie słownictwa. Wykonanie świątecznej kartki – wycinanka z papieru kolorowego. Redagowanie życzeń.</t>
  </si>
  <si>
    <t xml:space="preserve">I 1.1, 1.2, 1.3, 1.5, 2.1, 3.1, 3.3, 4.1, 4.3
III 1.9, 2.5
V 2.3
</t>
  </si>
  <si>
    <t xml:space="preserve">Palma wielkanocna – symbol Niedzieli Palmowej. Ozdabianie szablonu bibułowymi kwiatkami </t>
  </si>
  <si>
    <t xml:space="preserve">V 2.3
VI 2.1, 2.2a 
</t>
  </si>
  <si>
    <t xml:space="preserve">Kurczaczek. Wykonanie ozdoby wielkanocnej </t>
  </si>
  <si>
    <t>Tux Paint – kartka świąteczna.</t>
  </si>
  <si>
    <t>Mnożenie i dzielenie</t>
  </si>
  <si>
    <t>Kształtowanie orientacji przestrzennej oraz koordynacji receptorowo-ruchowej. Współpraca i współdziałanie. Opowieść ruchowa „Białe i czerwone”. Gra drużynowa „Walka o ﬂagę”.</t>
  </si>
  <si>
    <t>IX 2.4, 3.1, 3.2, 3.6</t>
  </si>
  <si>
    <t>XXVIII-MAJOWE ŚWIĘTA</t>
  </si>
  <si>
    <t>Wycieczka ulicami miejscowości śladami biało-czerwonej flagi – poznanie miejsc związanych z historią Polski. Udział w uroczystej akademii z okazji Święta 3 Maja. Poznanie znaczenia barw we fladze Polski. Przypomnienie melodii i słów hymnu narodowego. Redagowanie zdań z wykorzystaniem poznanego słownictwa. Wykonanie kokardy narodowej.</t>
  </si>
  <si>
    <t>I 1.4, 2.3, 2.6</t>
  </si>
  <si>
    <t>Barwy i symbole narodowe. Święto narodowe</t>
  </si>
  <si>
    <t>Złote i grosze</t>
  </si>
  <si>
    <t>II 3.1, 3.2, 3.3, 6.3</t>
  </si>
  <si>
    <t>VIII 1.1, 1.2, 1.4, 1.7, 2.2, 2.3, 2.4, 3.1, 4.5</t>
  </si>
  <si>
    <t xml:space="preserve">Hymn Unii Europejskiej. Nauka piosenki "Na majówkę, na wędrówkę". Gitara </t>
  </si>
  <si>
    <t xml:space="preserve"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parze. </t>
  </si>
  <si>
    <t>IX 2.4, 3.5</t>
  </si>
  <si>
    <t>XXIX-JAK MALUJE MAJ?</t>
  </si>
  <si>
    <t>Zielone łąki i pola. Nazwy roślin i ich barwy</t>
  </si>
  <si>
    <t>I 1.2, 2.1, 2.2, 2.3, 3.1, 3.2, 3.4, 4.1, 4.6, 5.3</t>
  </si>
  <si>
    <t xml:space="preserve">Poznanie budowy rośliny zielnej i kwiatu. </t>
  </si>
  <si>
    <t>IV 1.1, 1.6</t>
  </si>
  <si>
    <t>Zabawa ruchowa do piosenki „Przyszła do nas pani Wiosna”</t>
  </si>
  <si>
    <t>VIII 1.2, 2.2, 3.5</t>
  </si>
  <si>
    <t xml:space="preserve">Co może wyrosnąć z ziarenka? Pisownia wyrazów z utratą dźwięczności </t>
  </si>
  <si>
    <t xml:space="preserve">Poznanie etapów powstawania owoców na podstawie doświadczeń dzieci i bajki „Ogród Hortensji”. Praca ogrodnika. Redagowanie zdań opisujących owoc. Pisownia wyrazów z utratą dźwięczności. </t>
  </si>
  <si>
    <t>I 1.3, 2.1, 2.3, 3.1, 3.2, 4.1, 4.2</t>
  </si>
  <si>
    <t>Etapy powstawania owoców. Założenie klasowej uprawy roślin (fasoli).</t>
  </si>
  <si>
    <t>IV 1.1, 1.5, 1.6, 2.1</t>
  </si>
  <si>
    <t>Sad w majowej szacie. Od kwiatu do owocu. Pisownia rz po spółgłoskach b, d, g, j, w</t>
  </si>
  <si>
    <t>Gromadzenie informacji na temat wiosennego sadu na podstawie naturalnych okazów, fotografii i wiersza H. Zdzitowieckiej „Kwitnie sad” oraz tekstu przyrodniczego. Układanie zdań opisujących. Pisownia wyrazów z rz po spółgłoskach b, d, w, j, g.</t>
  </si>
  <si>
    <t xml:space="preserve">I 1.1, 1.3, 2.1, 2.3, 3.1, 3.2, 3.3, 3.4, 4.1, 4.2 </t>
  </si>
  <si>
    <t xml:space="preserve">Nazywanie drzew owocowych i ich owoców. Etapy powstawania owocu. </t>
  </si>
  <si>
    <t>IV 1.1</t>
  </si>
  <si>
    <t>Zadania rachunkowe i tekstowe</t>
  </si>
  <si>
    <t>II 3.1, 3.2, 3.3, 4.1</t>
  </si>
  <si>
    <t xml:space="preserve">Zadania nietypowe </t>
  </si>
  <si>
    <t xml:space="preserve">II 3.1, 3.2, 3.3, 4.1 </t>
  </si>
  <si>
    <t>VIII 2.2, 2.3, 2.4, 3.1, 4.1, 4.2, 4.5, 4.7, 5.3</t>
  </si>
  <si>
    <t xml:space="preserve">Jak pięknie może wyglądać ogród? Poznanie elementów ogrodu i sposobów jego projektowania. Projektowanie ogrodu lub balkonu z kwiatami. </t>
  </si>
  <si>
    <t>VI 1.1, 2.1, 2.4</t>
  </si>
  <si>
    <t>Doskonalenie elementarnej techniki gry w badmintona. Odbicia, zagrywka. Miniturniej systemem pucharowym prawa – lewa. Próby samodzielnego sędziowania.</t>
  </si>
  <si>
    <t>Sad w majowej szacie (cd.)</t>
  </si>
  <si>
    <t>XXIX-JAK MALUJE MAJ? (cd.)</t>
  </si>
  <si>
    <t>Jakie kwiaty rosną w ogrodach? Nazwy kwiatów. Zdrobnienia</t>
  </si>
  <si>
    <t>Gromadzenie informacji na temat kwiatów i owoców na podstawie naturalnych okazów roślin, ilustracji przyrodniczych, tekstu „Kwiaty”. Układanie i zapisywanie zdań. Rozpoznawanie i tworzenie zdrobnień.</t>
  </si>
  <si>
    <t>I 1.1, 1.2, 1.3, 2.1, 3.1, 3.4, 4.1, 5.5, 6.1</t>
  </si>
  <si>
    <t>Rozpoznawanie wybranych kwiatów.</t>
  </si>
  <si>
    <t>I 1.1, 1.2, 1.3, 2.1, 2.2, 2.3, 3.1, 3.2, 3.3, 3.4, 4.1, 4.4, 6.1</t>
  </si>
  <si>
    <t>Strój odpowiedni na majówkę.</t>
  </si>
  <si>
    <t>IV 2.8, 2.11</t>
  </si>
  <si>
    <t xml:space="preserve">Rozpoznawanie i zapisywanie liczb od 1 do 1000 </t>
  </si>
  <si>
    <t xml:space="preserve">Portret dla naszych bliskich. Wykonanie portretu ze zdjęcia </t>
  </si>
  <si>
    <t xml:space="preserve">V 2.3, 2.7
VI 2.1, 2.2a 
</t>
  </si>
  <si>
    <t xml:space="preserve">Edytor tekstu – kopiowanie, wycinanie i wklejanie wyrazów. </t>
  </si>
  <si>
    <t xml:space="preserve">Gra terenowa. Praca w zespołach. </t>
  </si>
  <si>
    <t>IX 1.2, 1.6, 3.6</t>
  </si>
  <si>
    <t>Na rodzinnej majówce (cd.). Ćwiczenia ortograficzne</t>
  </si>
  <si>
    <t>Na rodzinnej majówce (cd.)</t>
  </si>
  <si>
    <t>XXX-W RODZINIE</t>
  </si>
  <si>
    <t>Koncert piosenek drugoklasisty. Ulubione piosenki i zabawy uczniów</t>
  </si>
  <si>
    <t>VIII 1.2, 1.7, 2.1, 2.2, 2.4, 3.7</t>
  </si>
  <si>
    <t xml:space="preserve">Co już wiemy o muzyce? Co umiemy zagrać? </t>
  </si>
  <si>
    <t>VIII 1.2, 1.4, 1.5, 1.6, 1.7, 2.1, 2.2, 2.3, 2.4, 3.5, 3.7, 4.2, 4.6, 4.7, 5.3</t>
  </si>
  <si>
    <t xml:space="preserve">Wszystko po krakowsku – tańczymy krakowiaka. Synkopa w krakowiaku </t>
  </si>
  <si>
    <t>VIII 1.5, 1.6, 1.7,  2.2, 2.3, 2.4, 3.7, 4.1, 4.2, 5.3</t>
  </si>
  <si>
    <t>V 2.2, 2.8</t>
  </si>
  <si>
    <t>Mój własny ogród. Składanie papieru, wykonanie modelu domu, projektowanie ogrodu z wykorzystaniem materiałów papierowych, pasteli, plasteliny (cd.)</t>
  </si>
  <si>
    <t xml:space="preserve">V 2.1, 2.3
VI 2.1, 2.2a
</t>
  </si>
  <si>
    <t xml:space="preserve">Mój własny ogród. Składanie papieru, wykonanie modelu domu, projektowanie ogrodu z wykorzystaniem materiałów papierowych, pasteli, plasteliny </t>
  </si>
  <si>
    <t>Tux Paint i edytor tekstu – mogę być autorem.</t>
  </si>
  <si>
    <t>VII 2.2, 2.3, 3.1, 3.2</t>
  </si>
  <si>
    <t xml:space="preserve">Edytor tekstu – układanie zagadek. </t>
  </si>
  <si>
    <t>Tux Paint – mapa świata, największe państwa.</t>
  </si>
  <si>
    <t xml:space="preserve">Tańce integracyjne i zabawy ze śpiewem. Kształtowanie poczucia rytmu. </t>
  </si>
  <si>
    <t xml:space="preserve">Zabawy i gry przygotowujące do minipiłki ręcznej. Podania prawą i lewą ręką, chwyty, rzuty do bramki. Kształtowanie koordynacji wzrokowo-ruchowej i orientacji przestrzennej. </t>
  </si>
  <si>
    <t>IX 2.4</t>
  </si>
  <si>
    <t>IX 2.3., 3.4, 3.5</t>
  </si>
  <si>
    <t xml:space="preserve">Gra w piłkę ręczną uproszczoną, bez bramkarza. Gramy bez fauli. Współpraca w drużynie. </t>
  </si>
  <si>
    <t>IX 2.3., 3.4, 3.5, 3.6</t>
  </si>
  <si>
    <t>Zabawy i gry przygotowujące do minipiłki ręcznej. Podania prawą i lewą ręką, chwyty, rzuty do bramki.</t>
  </si>
  <si>
    <t>IX 2.3. 3.4, 3.5</t>
  </si>
  <si>
    <t xml:space="preserve">Zabawy i gry przygotowujące do minipiłki nożnej. Koordynacja wzrokowo-ruchowa, orientacja przestrzenna, zwinność. Prowadzenie piłki wewnętrzną częścią stopy prawej i lewej. </t>
  </si>
  <si>
    <t>IX 2.3., 2.4, 3.4, 3.5</t>
  </si>
  <si>
    <t>Strzały na bramkę prostym podbiciem lub wewnętrzną częścią stopy – indywidualizacja.</t>
  </si>
  <si>
    <t>IX 3.4, 3.5</t>
  </si>
  <si>
    <t>Gra uproszczona w piłkę nożną bez bramkarza. Doskonalenie prowadzenia piłki, przyjęcie piłki wewnętrzną częścią stopy i podeszwą, podania w parach i w trójkach.</t>
  </si>
  <si>
    <t>IX 2.4., 3.4, 3.5, 3.6</t>
  </si>
  <si>
    <t>IX 2.4., 3.3, 3.4, 3.5, 3.6</t>
  </si>
  <si>
    <t>Prawa i obowiązki członków rodziny. Zdania rozkazujące</t>
  </si>
  <si>
    <t>Rozmowa na temat praw i obowiązków członków rodziny na podstawie doświadczeń dzieci oraz wiersza „My i dorośli”. Układanie zdań rozkazujących i wykorzystanie ich w scenkach dramowych.</t>
  </si>
  <si>
    <t xml:space="preserve">I 1.1, 1.2, 1.3, 1.5, 2.1, 2.3, 2.7, 3.1, 3.6, 4.1, 5.2
III 1.1, 1.2
</t>
  </si>
  <si>
    <t>Życzenia dla mamy i taty. Formułowanie życzeń</t>
  </si>
  <si>
    <t xml:space="preserve">I 1.1, 1.2, 1.3, 1.5, 2.4, 2.6, 2.7, 3.1, 3.4, 4.1, 4.3, 5.7 
III 1.1, 1.3, 1.4
</t>
  </si>
  <si>
    <t xml:space="preserve">Przygotowanie laurki i poduszeczki dla mamy z okazji Święta Matki. </t>
  </si>
  <si>
    <t xml:space="preserve">V 2.3, 2.7
VI 1.1, 1.4
</t>
  </si>
  <si>
    <t>Śpiewanie piosenek „Tango dla mamy i taty” i „Bukiet”.</t>
  </si>
  <si>
    <t>VIII 2.2</t>
  </si>
  <si>
    <t>Czy mamy w rodzinie optymistę? Bogacenie słownictwa</t>
  </si>
  <si>
    <t>Wyjaśnienie pojęć: optymista, pesymista. Czytanie opowiadania „Opiewanie opatrzności” i rozmowa na temat roli nastawienia do różnych sytuacji w życiu. Nadawanie tytułów i tworzenie opowiadania na podstawie historyjki obrazkowej.</t>
  </si>
  <si>
    <t xml:space="preserve">I 1.1, 1.2, 1.3, 1.5, 2.3, 2.4, 2.5, 3.2, 3.3, 4.2, 4.9, 5.5 </t>
  </si>
  <si>
    <t>Liczby porządkowe w zakresie 1000</t>
  </si>
  <si>
    <t>II 2.1, 2.2, 2.3, 2.4, 4.2</t>
  </si>
  <si>
    <t>Czy mamy w rodzinie optymistę? (cd.)</t>
  </si>
  <si>
    <t xml:space="preserve"> Które części warzyw zjadamy? (cd.)</t>
  </si>
  <si>
    <t xml:space="preserve">Jak możemy świętować w naszej klasie? (cd.) </t>
  </si>
  <si>
    <t>Majowe święta</t>
  </si>
  <si>
    <t>Majowe święta (cd.)</t>
  </si>
  <si>
    <t>Jakie są nasze emocje? Kiedy warto się wstydzić? Wyrazy z h</t>
  </si>
  <si>
    <t xml:space="preserve">Rozmowa na temat różnych emocji i ich roli na podstawie fragmentu opowiadania „Jacek, Wacek i Pankracek” oraz indywidualnych doświadczeń. Pisanie wyrazów z literą h. Tworzenie i zapisywanie zdrobnień. </t>
  </si>
  <si>
    <t xml:space="preserve">I 1.1, 1.2, 1.3, 1.5, 2.3, 2.5, 3.2, 3.3, 3.4, 4.1, 4.4, 5.1 
III 1.10
V 2.1
</t>
  </si>
  <si>
    <t>Oceniamy postępowanie swoje i innych.</t>
  </si>
  <si>
    <t>III 1.4</t>
  </si>
  <si>
    <t>Propozycje na wakacje</t>
  </si>
  <si>
    <t>II 4.1, 4.2, 6.8, 6.9</t>
  </si>
  <si>
    <t>Jakie są nasze emocje? Kiedy warto się wstydzić? (cd.)</t>
  </si>
  <si>
    <t>Jakie są nasze emocje? Kiedy warto się wstydzić? (cd.) Ćwiczenia ortograficzne</t>
  </si>
  <si>
    <t>XXXI-KRÓLEWSKI GRÓD – KRAKÓW</t>
  </si>
  <si>
    <t>Co warto zobaczyć w Krakowie? Wyszukiwanie informacji w tekście</t>
  </si>
  <si>
    <t>Wzbogacanie wiadomości o Krakowie na podstawie tekstu informacyjnego, fotografii oraz legendy o hejnale mariackim. Pisownia imion i nazwisk oraz wyrazów z h i ch.</t>
  </si>
  <si>
    <t>I 1.1, 1.2, 1.3, 1.5, 2.3</t>
  </si>
  <si>
    <t>Legenda o hejnale mariackim. Ciekawostki historyczne o Krakowie.</t>
  </si>
  <si>
    <t xml:space="preserve">III 2.1, 2.6, 2.7 </t>
  </si>
  <si>
    <t>Położenie Krakowa na mapie Polski.</t>
  </si>
  <si>
    <t>Jak powstał Kraków? Bogacenie słownictwa. Wyrazy archaiczne</t>
  </si>
  <si>
    <t xml:space="preserve">Czytanie i słuchanie legend o powstaniu Krakowa. Wyjaśnianie archaicznego słownictwa związanego z dawnymi zajęciami ludności. </t>
  </si>
  <si>
    <t>Legendy o powstaniu Krakowa</t>
  </si>
  <si>
    <t xml:space="preserve">III 2.1 </t>
  </si>
  <si>
    <t>Dawne zajęcia ludzi. Wskazywanie na mapie położenia Krakowa.</t>
  </si>
  <si>
    <t>IV 2.1, 3.1, 3.2</t>
  </si>
  <si>
    <t xml:space="preserve">Piosenka „Płynie Wisła, płynie.” </t>
  </si>
  <si>
    <t>Jak wyglądał smok wawelski? Układanie zdań opisujących</t>
  </si>
  <si>
    <t xml:space="preserve">Kolejność zdarzeń w legendzie o szewczyku Skubie i smoku. Tworzenie zdań opisujących smoka wawelskiego na podstawie informacji zawartych w legendach oraz własnych wyobrażeń. Gromadzenie przymiotników. </t>
  </si>
  <si>
    <t>I 1.1, 1.2, 1.3, 1.5, 2.3, 2.4, 3.6, 4.1, 4.2, 4.8, 4.9, 5.4, 5.6</t>
  </si>
  <si>
    <t>W rytmie krakowiaka. Ludowy strój krakowski. Nazwy miast i ich mieszkańców</t>
  </si>
  <si>
    <t>I 1.1, 1.2, 1.3, 1.5, 2.3, 3.6, 4.1, 4.8, 5.4, 5.7</t>
  </si>
  <si>
    <t xml:space="preserve">Poznanie podstawowych kroków krakowiaka. Muzyka pobudza fantazję dzieci. Artystyczne inspiracje muzyką klasyczną </t>
  </si>
  <si>
    <t>VIII 1.1, 1.2, 1.4, 1.5, 1.6, 1.7, 3.6, 3.7, 4.2</t>
  </si>
  <si>
    <t>XXXII-WKRÓTCE WAKACJE</t>
  </si>
  <si>
    <t>Jak można spędzać wakacje? Co można robić podczas wakacji? Jak zorganizować podchody?</t>
  </si>
  <si>
    <t xml:space="preserve">I 1.1, 1.2, 1.3, 2.1, 2.2, 2.3, 2.4, 2.5, 3.1, 3.2, 3.3, 3.4, 4.1, 4.9, 5.6, 6.3
III 1.1, 1.3
</t>
  </si>
  <si>
    <t>Bezpieczeństwo w trakcie zabawy. Orientacja w terenie. Czytanie planu.</t>
  </si>
  <si>
    <t>IV 2.10, 3.1, 3.2, 3.3, 3.6</t>
  </si>
  <si>
    <t>Jak podróżujemy? Środki transportu. Znaki informacyjne</t>
  </si>
  <si>
    <t>I 1.1, 1.2, 1.3, 2.1, 2.2, 2.3, 3.1, 3.2, 3.3, 4.1, 4.4, 5.1, 6.1, 6.3</t>
  </si>
  <si>
    <t>Bezpieczeństwo na wakacjach. Bagaż i strój dostosowany do formy wypoczynku.</t>
  </si>
  <si>
    <t>IV 2.2, 2.5, 2.8, 2.9, 2.10</t>
  </si>
  <si>
    <t>Za granicą, czyli gdzie? Nazwy państw i narodowości</t>
  </si>
  <si>
    <t xml:space="preserve">Rozmowa na temat wyjazdów zagranicznych, pokazywanie różnych miejsc na mapie. Czytanie opowiadania J. Jasny-Mazurek „Zagranica”. Omówienie różnych sposobów podróżowania. Pisanie nazw geograficznych i nazw narodowości. </t>
  </si>
  <si>
    <t xml:space="preserve">I 1.1, 1.2, 1.3, 2.1, 2.2, 2.3, 2.8, 3.1, 3.2, 3.3, 3.4, 4.1, 4.4, 4.5, 4.8, 5.1, 5.5, 5.6, 6.1, 6.2, 6.3
III 1.1, 1.6, 1.9
</t>
  </si>
  <si>
    <t>Zapoznanie z położeniem na mapie państw sąsiadujących z Polską, państw Europy.</t>
  </si>
  <si>
    <t>IV 3.3</t>
  </si>
  <si>
    <t>IX 2.4, 3.3, 3.4, 3.5, 3.6</t>
  </si>
  <si>
    <t>XXXII-WKRÓTCE WAKACJE (cd.)</t>
  </si>
  <si>
    <t>Jak bezpiecznie spędzić wakacje?</t>
  </si>
  <si>
    <t xml:space="preserve">Czytanie wiersza E. Kozyry-Pawlak „Podróżni”. Omówienie sytuacji wakacyjnych ze zwróceniem uwagi na bezpieczne zachowania. Układanie i zapisywanie zdań z rozsypanek wyrazowych. Odczytywanie znaczenia znaków ważnych dla bezpieczeństwa na wakacjach. </t>
  </si>
  <si>
    <t xml:space="preserve">I 1.1, 1.2, 2.1, 2.2, 2.3, 2.4, 3.1, 3.2, 4.1, 4.5, 5.6, 6.3
III 1.2, 1.4
</t>
  </si>
  <si>
    <t>IV 2.2, 2.5, 2.10, 2.11</t>
  </si>
  <si>
    <t>XXX-W RODZINIE (cd.)</t>
  </si>
  <si>
    <t xml:space="preserve">Przypomnienie zasad bezpieczeństwa obowiązujących w szkole i podczas drogi do szkoły na podstawie opowiadania E. Pałasz „Na ulicy”, ilustracji i doświadczeń dzieci. Miejsca bezpieczne i niebezpieczne w szkole – praca grupowa. </t>
  </si>
  <si>
    <t>Gromadzenie informacji na temat babiego lata i pająków na podstawie bezpośrednich obserwacji, tekstu A. Wajraka „Babie lato i inne pajęcze sztuczki” (lub opowiadania P. Gabrysza „Szkoła profesora Arachnora”), wiersza „Babie lato” i doświadczeń dzieci.</t>
  </si>
  <si>
    <t>Ustne opowiadanie historyjki na podstawie wiersza L. Krzemienieckiej „O dębie, co żołędzie rozdawał”. Odgrywanie scenek pasujących do tekstu. Nazywanie części opowiadania. Analiza tekstu – uzupełnianie luk w zdaniach.</t>
  </si>
  <si>
    <r>
      <t xml:space="preserve">Próba udzielenia odpowiedzi na pytanie, co oznacza słowo </t>
    </r>
    <r>
      <rPr>
        <i/>
        <sz val="10"/>
        <color indexed="8"/>
        <rFont val="Arial"/>
        <family val="2"/>
        <charset val="238"/>
      </rPr>
      <t>przeszłość</t>
    </r>
    <r>
      <rPr>
        <sz val="10"/>
        <color indexed="8"/>
        <rFont val="Arial"/>
        <family val="2"/>
        <charset val="238"/>
      </rPr>
      <t xml:space="preserve">. Czytanie „Legendy o białym orle” W. Badalskiej. Próby ustnego opowiadania legendy z wykorzystaniem zgromadzonego słownictwa. Przypomnienie, czym jest godło, na podstawie wiersza M. Łuszczuk „Znak”. Wskazywanie na mapie Polski dawnych i obecnej stolicy. Rozwiązywanie krzyżówki. Czytanie tekstu opisującego wojów Lecha. Wskazywanie cech dobrego woja Reguła ó wymiennego na o, a lub e. </t>
    </r>
  </si>
  <si>
    <t xml:space="preserve">Rozmowa na temat Świętego Mikołaja na podstawie doświadczeń dzieci oraz opowiadania pt. „Spotkanie” i wiersza D. Gellner „Mikołajki”. Gromadzenie słownictwa opisującego postać Mikołaja. Uzupełnianie i układanie zdań z nazwami cech. </t>
  </si>
  <si>
    <t xml:space="preserve">Gromadzenie doświadczeń związanych z ofiarowywaniem prezentów na podstawie wiersza M. Bednarskiej-Moskwy „Niespodzianka” i listu do Świętego Mikołaja. Twórcze przekształcanie treści wiersza. Ustalanie, co może być prezentem. Analiza struktury listu – uzupełnianie jego treści. </t>
  </si>
  <si>
    <t>Przygotowania do klasowych jasełek na podstawie opowiadania, fotografii, doświadczeń dzieci i tekstów przedstawień jasełkowych. Przedstawienie postaci występujących w jasełkach i ich charakterystycznych cech. Ustalenie planu działań. Wybór aktorów i przydział ról. Ćwiczenia dykcyjno-intonacyjne. Wysłuchanie opowiadania M. Kulis „Robimy jasełka?” (część I).</t>
  </si>
  <si>
    <t xml:space="preserve">Wysłuchanie dalszego ciągu opowiadania M. Kulis „Robimy jasełka?” (część II). Przypomnienie planu działań związanych z przedstawieniem jasełkowym. Ćwiczenia aktorskie i dykcyjne.  Ćwiczenia ortograficzne – wyrazy z ę oraz en. Świąteczne przygotowania – uzupełnianie zdań. </t>
  </si>
  <si>
    <t>XVII-ZA SIEDMIOMA GÓRAMI, ZA SIEDMIOMA RZEKAMI…</t>
  </si>
  <si>
    <r>
      <t xml:space="preserve">Pogadanka na temat </t>
    </r>
    <r>
      <rPr>
        <i/>
        <sz val="10"/>
        <color indexed="8"/>
        <rFont val="Arial"/>
        <family val="2"/>
        <charset val="238"/>
      </rPr>
      <t>Co się może wydarzyć?</t>
    </r>
    <r>
      <rPr>
        <sz val="10"/>
        <color indexed="8"/>
        <rFont val="Arial"/>
        <family val="2"/>
        <charset val="238"/>
      </rPr>
      <t xml:space="preserve"> na podstawie ilustracji i doświadczeń dzieci. Ustalenie dalszego ciągu historii na podstawie tekstu E. Pałasz „Nie tylko dla dorosłych” – rysowanie komiksu i odgrywanie scenki. Poznanie zasad prowadzenia rozmowy telefonicznej podczas udzielania pierwszej pomocy – ćwiczenia praktyczne z telefonem. Przypomnienie numerów alarmowych i zadań służb ratowniczych. Nauka układania poszkodowanego w pozycji bocznej. </t>
    </r>
  </si>
  <si>
    <t xml:space="preserve">Zbieranie informacji na temat tego, co służy zdrowiu, na podstawie własnych doświadczeń, wiersza „Witaminowe ABC” S. Karaszewskiego oraz piramidy zdrowego odżywiania. Poznanie podstawowych witamin i ich znaczenia dla organizmu człowieka. </t>
  </si>
  <si>
    <t xml:space="preserve">Rozmowa o wizycie w gabinecie stomatologicznym – omówienie znaczenia higieny jamy ustnej i profilaktyki próchnicy inspirowana tekstem opowiadania R. Piątkowskiej „Zęby”. Nauka prawidłowego mycia zębów na podstawie wiersza M. Strzałkowskiej „Zęby”. </t>
  </si>
  <si>
    <t xml:space="preserve">Odgrywanie scenek – wizyta u lekarza na podstawie opowiadania M. Szarf „Urodziny” i historyjki obrazkowej. Ustalenie sposobów uniknięcia przeziębienia na podstawie wiersza J. Brzechwy „Katar”, doświadczeń dzieci oraz rozsypanek wyrazowych. Inscenizacja wiersza J. Brzechwy. Grupowe wykonanie plakatów profilaktycznych. </t>
  </si>
  <si>
    <t xml:space="preserve">Formułowanie i zapisywanie wniosków na temat roli słońca na podstawie obserwacji zmian zachodzących w przyrodzie, fotografii, ilustracji i tekstów zamieszczonych w podręczniku. </t>
  </si>
  <si>
    <t xml:space="preserve">Rozmowa na temat planet Układu Słonecznego i Słońca. Porządkowanie wiadomości na podstawie planszy i tekstów z podręcznika. Czytanie wiersza D. Gellner „Sto pytań w kosmos”. Zapisywanie nazw ciał niebieskich. Wykonanie pracy plastycznej „W kosmosie”. </t>
  </si>
  <si>
    <t>Omówienie rodzajów opadów i osadów atmosferycznych. Czytanie z podziałem na role tekstu T. M. Massalskiej „Kropelki jak to kropelki”. W jaki sposób woda krąży w przyrodzie? – analiza planszy. Uzupełnianie zdań z wykorzystaniem zgromadzonego słownictwa, ilustrowanie wybranego zdania.</t>
  </si>
  <si>
    <r>
      <t xml:space="preserve">Wycieczka do parku, sadu lub lasu. Gromadzenie informacji o roślinach i wiosennych kolorach na podstawie fotografii i palet malarskich wykonanych na wycieczce. Zorganizowanie wystawy pod hasłem </t>
    </r>
    <r>
      <rPr>
        <i/>
        <sz val="10"/>
        <color indexed="8"/>
        <rFont val="Arial"/>
        <family val="2"/>
        <charset val="238"/>
      </rPr>
      <t>Jak maluje maj</t>
    </r>
    <r>
      <rPr>
        <sz val="10"/>
        <color indexed="8"/>
        <rFont val="Arial"/>
        <family val="2"/>
        <charset val="238"/>
      </rPr>
      <t xml:space="preserve">. Układanie odpowiedzi na pytania zawarte w wierszu H. Łochockiej. Nazywanie wiosennych barw i odcieni. </t>
    </r>
  </si>
  <si>
    <t>Układanie i pisanie życzeń wg wzoru. Nauka na pamięć fragmentów wiersza „Mamo!” D. Gellnerowej. Wielka litera w życzeniach i listach.</t>
  </si>
  <si>
    <t>W rozkładzie materiału ujęto pracę z następującymi lekturami:</t>
  </si>
  <si>
    <t>Lewa i prawa.</t>
  </si>
  <si>
    <t>Pisanie na klawiaturze – powtórka. Edytor tekstu – przenoszenie do nowej linii, powrót do poprzedniej linii.</t>
  </si>
  <si>
    <t xml:space="preserve">Układanie zagadek o zawodach. Redagowanie i zapisywanie zdań. Rozmowa na temat ciekawych zawodów na podstawie plansz i tekstów informacyjnych. Kojarzenie instytucji, zakładów usługowych z zawodami ludzi. Zapisywanie nazw zawodów dawnych i współczesnych. </t>
  </si>
  <si>
    <t>Dźwięk Mikołajowych sań. Dzwonki i janczary. Nauka piosenki "Dzwonki Mikołaja"</t>
  </si>
  <si>
    <t xml:space="preserve">Ćwiczenia kształtujące ze skakanką. Wzmacnianie mięśni posturalnych (odpowiedzialnych za prawidłowe utrzymywanie kręgosłupa i całego ciała, są to mięśnie brzucha, grzbietu, pośladków i obręczy lędźwiowej) oraz mięśni stóp. </t>
  </si>
  <si>
    <t xml:space="preserve">Świąteczne granie i śpiewanie. Pastorałka "Kaczka pstra" – śpiewanie i gra na dzwonkach. Dudy – instrument ludowy </t>
  </si>
  <si>
    <t xml:space="preserve">Gramy na dzwonkach wszystkie dźwięki gamy C-dur. Dźwięki h i c (górne) na dzwonkach – nuty na liniach. Piosenka "W murowanej piwnicy" – śpiewanie i gra na dzwonkach </t>
  </si>
  <si>
    <t xml:space="preserve">Ćwiczenia i zabawy kształtujące poczucie rytmu, koordynację receptorowo-ruchową i równowagę. </t>
  </si>
  <si>
    <t xml:space="preserve">Takt na trzy. Walce i walczyki. Piosenka "Wlazł kotek" – śpiewanie i gra na dzwonkach </t>
  </si>
  <si>
    <t xml:space="preserve">Matematyka – dodawanie i odejmowanie w zakresie 100. Pisanie na klawiaturze – powtórka. </t>
  </si>
  <si>
    <t xml:space="preserve">Wodne improwizacje. Nauka piosenki "Płynie Wisła, płynie". Wodny instrument </t>
  </si>
  <si>
    <t>Śpiewamy i gramy dla mam. Przygotowanie programu artystycznego. Melodia "Sto lat na dzwonkach"</t>
  </si>
  <si>
    <t>Matematyka – powtórka. Pisanie na klawiaturze – powtórka. Edytor tekstu – lista marzeń.</t>
  </si>
  <si>
    <t xml:space="preserve">Deszczowa muzyka. Nauka "Deszczowej piosenki". Akompaniament na kiju deszczowym </t>
  </si>
  <si>
    <t>Gramy synkopę. Świąteczne śpiewanie i granie. Nauka piosenki "Srebrne kolczyki"</t>
  </si>
  <si>
    <t>Lewa i prawa (cd.).</t>
  </si>
  <si>
    <t>Wzajemne położenie obiektów (cd.).</t>
  </si>
  <si>
    <t>Widok z góry. Plan miasta (cd.).</t>
  </si>
  <si>
    <t>Odejmowanie liczb (cd.).</t>
  </si>
  <si>
    <t>Związek dodawania i odejmowania (cd.).</t>
  </si>
  <si>
    <t>Sprawdź, czy umiesz (cd.).</t>
  </si>
  <si>
    <t>Rozpoznawanie liczb od 1 do 100 (cd.).</t>
  </si>
  <si>
    <t>Proste obliczenia pieniężne (cd.).</t>
  </si>
  <si>
    <t>Działania typu: 26 + 7 = …, 37 + 4 = … (cd.).</t>
  </si>
  <si>
    <t>Działania typu: 23 – 7 = …, 56 – 9 = …(cd.).</t>
  </si>
  <si>
    <t>Ile dni mają miesiące? (cd.).</t>
  </si>
  <si>
    <t>Odczytywanie godzin na zegarze (cd.).</t>
  </si>
  <si>
    <t>Tańce narodowe i regionalne, np. krakowiak, polonez. Tradycje naszego regionu. Kształtowanie poczucia rytmu, orientacji przestrzennej i koordynacji receptorowo-ruchowej (cd.).</t>
  </si>
  <si>
    <t>Zabawy geometryczne (cd.).</t>
  </si>
  <si>
    <t>Wielokąty (cd.).</t>
  </si>
  <si>
    <t>Zabawy z wielokątami (cd.).</t>
  </si>
  <si>
    <t>Mnożenie przez 2 i 3 (cd.).</t>
  </si>
  <si>
    <t>Tabliczka mnożenia przez 1, 2 i 3 (cd.).</t>
  </si>
  <si>
    <t>Witraże – obrazy ze szkła. Poznanie pracy witrażysty, etapów powstawania witraży (cd.).</t>
  </si>
  <si>
    <t>Tabliczka mnożenia przez 1, 2, 3, 4 i 5 (cd.).</t>
  </si>
  <si>
    <t>Dzielenie przez mieszczenie (cd.).</t>
  </si>
  <si>
    <t>Marszobieg w terenie – kształtowanie wytrzymałości. Uczymy się biegać w odpowiednim tempie (wysiłek na poziomie tlenowym) (cd.).</t>
  </si>
  <si>
    <t>Związek mnożenia i dzielenia. Ćwiczenia w dzieleniu (cd.).</t>
  </si>
  <si>
    <t>Kształtujemy skoczność, równowagę i koordynację wzrokowo-ruchową. Gry podwórkowe. Integracja w grupie (cd.).</t>
  </si>
  <si>
    <t>Mierzenie długości (cd.).</t>
  </si>
  <si>
    <t>Długość odcinka. Obwód wielokąta (cd.).</t>
  </si>
  <si>
    <t>Metry i centymetry. Mierzenie różnych wymiarów (cd.).</t>
  </si>
  <si>
    <t>Dodawanie i odejmowanie w zakresie 20 (cd.).</t>
  </si>
  <si>
    <t>Dodawanie i odejmowanie liczby jednocyfrowej (z przekraczaniem progu) (cd.).</t>
  </si>
  <si>
    <t>Mnożenie i dzielenie (cd.).</t>
  </si>
  <si>
    <t>Złote i grosze (cd.).</t>
  </si>
  <si>
    <t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 (cd.).</t>
  </si>
  <si>
    <t>Rozpoznawanie i zapisywanie liczb od 1 do 1000 (cd.).</t>
  </si>
  <si>
    <t>Gra terenowa. Praca w zespołach (cd.).</t>
  </si>
  <si>
    <t>Liczby porządkowe w zakresie 1000 (cd.).</t>
  </si>
  <si>
    <t>Tańce integracyjne i zabawy ze śpiewem. Kształtowanie poczucia rytmu (cd.).</t>
  </si>
  <si>
    <t>Propozycje na wakacje (cd.)</t>
  </si>
  <si>
    <t>Propozycje na wakacje (cd.).</t>
  </si>
  <si>
    <t>Zabawy i gry przygotowujące do minipiłki ręcznej. Podania prawą i lewą ręką, chwyty, rzuty do bramki. Kształtowanie koordynacji wzrokowo-ruchowej i orientacji przestrzennej (cd.).</t>
  </si>
  <si>
    <t>Zabawy i gry przygotowujące do minipiłki ręcznej. Podania prawą i lewą ręką, chwyty, rzuty do bramki (cd.).</t>
  </si>
  <si>
    <t>Gry drużynowe i gry przygotowujące do minigier zespołowych. Koordynacja wzrokowo-ruchowa, orientacja przestrzenna, różnicowanie kinestetyczne, dostosowanie, zwinność. Gramy fair, zgodnie z przepisami (cd.).</t>
  </si>
  <si>
    <r>
      <t>Bezpieczeństwo na wakacjach.</t>
    </r>
    <r>
      <rPr>
        <sz val="10"/>
        <color rgb="FFFF0000"/>
        <rFont val="Arial"/>
        <family val="2"/>
        <charset val="238"/>
      </rPr>
      <t xml:space="preserve"> </t>
    </r>
  </si>
  <si>
    <t>Lektura, A. Bahdaj "Pilot i ja"</t>
  </si>
  <si>
    <t xml:space="preserve">Lektura, A. i Cz. Centkiewiczowie "Zaczarowana zagroda" </t>
  </si>
  <si>
    <t>Lektura, W. Chotomska "Pięciopsiaczki"</t>
  </si>
  <si>
    <t>Lektura, A. Onichimowska "Piecyk, czapeczka i budyń"</t>
  </si>
  <si>
    <t>Charakterystyka różnych zawodów (cd.).</t>
  </si>
  <si>
    <t>Dodawanie w zakresie 20 (z przekraczaniem progu) (cd.).</t>
  </si>
  <si>
    <t>VIII 1.1, 1.2, 1.3, 2.2, 2.4, 3.1, 3.5, 4.1, 4.2</t>
  </si>
  <si>
    <t>VIII 1.2, 1.6, 2.1, 2.2, 2.4, 4.2</t>
  </si>
  <si>
    <t>I 2.1, 2.3, 3.1, 3.2, 4.3</t>
  </si>
  <si>
    <t>A. Bahdaj, "Pilot i ja"; A. i Cz. Centkiewiczowie, "Zaczarowana zagroda"; W. Chotomska, "Pięciopsiaczki"; J. Duszyńska, "Cudaczek – Wyśmiewaczek"; 
A. Onichimowska, "Piecyk, czapeczka i budyń".</t>
  </si>
  <si>
    <t>I 1.3, 2.1, 2.3, 3.1, 3.2, 3.3, 3.7, 4.2</t>
  </si>
  <si>
    <t>Liczby od 0 do 10. Porównywanie liczb (cd.).</t>
  </si>
  <si>
    <t>Tydzień do dyspozycji nauczyciela</t>
  </si>
  <si>
    <t>Porządkowanie i zapisywanie wyrazów. Rozpoznawanie rzeczowników – nazw zwierząt i nazw roślin. Ćwiczenia ortograficzne.</t>
  </si>
  <si>
    <t>I 1.1, 1.3, 1.5, 2.2, 2.4, 3.1, 3.2, 4.4, 5.4, 5.6        I 4.4, 4.5, 4.8</t>
  </si>
  <si>
    <t>Jak zwierzęta przygotowują się do zimy? Ćwiczenia ortograficzne</t>
  </si>
  <si>
    <t>Mikołajki</t>
  </si>
  <si>
    <t xml:space="preserve">Jak zostać autorem? (cd.) </t>
  </si>
  <si>
    <t>Godziny do dyspozycji nauczyciela</t>
  </si>
  <si>
    <t>Nauka piosenki "Tango dla taty i mamy"</t>
  </si>
  <si>
    <t>Wydawca: Gdańskie Wydawnictwo Oświatowe, 80-309 Gdańsk, al. Grunwaldzka 413</t>
  </si>
  <si>
    <t>Rozmowa na temat oszczędzania wody. Czytanie wiersza T. Ferenc „Woda”.  Rozwiązywanie testu. Poznanie sposobu doprowadzania wody do mieszkań i jej odprowadzania. Wyrazy z ż. Tworzenie rodziny wyrazów. Ćwiczenia ortograficzne.</t>
  </si>
  <si>
    <t>I 1.1, 1.2, 1.3, 1.5, 2.1, 2.2, 3.1, 3.2, 4.1, 4.4, 4.5, 4.8, 5.1, 6.2, 6.3</t>
  </si>
  <si>
    <t>Czytanie opisu stroju krakowskiego. Nazwy poszczególnych elementów stroju. Pisownia nazw miejscowości i ich mieszkańców. Ćwiczenia ortograficzne.</t>
  </si>
  <si>
    <t>Zabawy i gry koordynacyjne z laskami gimnastycznymi i woreczkami. Wyścigi z prowadzeniem woreczków laskami gimnastycznymi, przesuwanie woreczków za pomocą lasek. Dbamy o bezpieczeństwo własne i innych.</t>
  </si>
  <si>
    <t>Choinka. Wykonanie kartki świątecznej z gotowych elementów.</t>
  </si>
  <si>
    <t>Piosenka „Biały walczyk”. Wprowadzenie półnuty i całej nuty. Improwizowanie akompaniamentu do piosenki "Biały walczyk".</t>
  </si>
  <si>
    <t>Malujemy kwiaty. Malowanie farbami plakatowymi martwej natury z kwiatami.</t>
  </si>
  <si>
    <r>
      <t xml:space="preserve">Dla nauczycieli korzystających z podręczników i zeszytów ćwiczeń oraz  innych publikacji serii </t>
    </r>
    <r>
      <rPr>
        <i/>
        <sz val="10"/>
        <color rgb="FF231F20"/>
        <rFont val="Arial"/>
        <family val="2"/>
        <charset val="238"/>
      </rPr>
      <t>Lokomotywa</t>
    </r>
    <r>
      <rPr>
        <sz val="10"/>
        <color rgb="FF231F2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w klasie 2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</si>
  <si>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 xml:space="preserve">Tydzień 19 
</t>
  </si>
  <si>
    <t xml:space="preserve">Poznanie nazw różnych zawodów na podstawie wiersza W. Chotomskiej „Ulica Tabliczki Mnożenia”. Zabawy dramowe. Rozmowa na temat pracy i potrzeby wykonywania różnych zawodów. Indywidualne czytanie tekstów informacyjnych. Wyszukiwanie w tekście informacji na temat różnych zawodów. Uzupełnianie rymowanki z lukami – pisownia -arz w końcówkach nazw zawodów. 
</t>
  </si>
  <si>
    <t>rok szkolny 2021/22</t>
  </si>
  <si>
    <t>Niniejszy rozkład materiału uwzględnia dni wolne od zajęć lekcyjnych, przerwy świąteczne oraz ferie zimowe. Te ostatnie zaplanowano w styczniu 2022 roku (20 i 21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</si>
  <si>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(1-5 września 2021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</si>
  <si>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(6–12 września 2021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</si>
  <si>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(13–19 września 2021 r.) 
</t>
    </r>
  </si>
  <si>
    <t>Narzędzia i przedmioty ułatwiające sprzątanie. Dyskusja w grupach na temat: Komu potrzebny jest porządek? Czytanie opowiadania M. Kapelusz „Wielkie sprzątanie”. Planowanie kolejnych czynności związanych ze sprzątaniem. Wyrazy oznaczające czynności – układanie i pisanie zdań. Ćwiczenia ortograficzne.</t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</si>
  <si>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(20–26 września 2021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</si>
  <si>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(27 września–3 października 2021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</si>
  <si>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(4-10 października 2021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</si>
  <si>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(11-17 października 2021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</si>
  <si>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(18-24 października 2021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</si>
  <si>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(25-31 października 2021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</si>
  <si>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(1-7 listopada 2021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</si>
  <si>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(15-21 listopada 2021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</si>
  <si>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(8-14 listopada 2021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</si>
  <si>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(22-28 listopada 2021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</si>
  <si>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(29 listopada–5 grudnia 2021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</si>
  <si>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(6–12 grudnia 2021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</si>
  <si>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(13–19 grudnia 2021 r.) 
</t>
    </r>
  </si>
  <si>
    <r>
      <rPr>
        <b/>
        <sz val="12"/>
        <color indexed="8"/>
        <rFont val="Arial"/>
        <family val="2"/>
        <charset val="238"/>
      </rPr>
      <t>Tydzień 17</t>
    </r>
    <r>
      <rPr>
        <b/>
        <sz val="10"/>
        <color indexed="8"/>
        <rFont val="Arial"/>
        <family val="2"/>
        <charset val="238"/>
      </rPr>
      <t xml:space="preserve"> (20-26 grudnia 2021 r.)
</t>
    </r>
  </si>
  <si>
    <r>
      <rPr>
        <b/>
        <sz val="12"/>
        <color indexed="8"/>
        <rFont val="Arial"/>
        <family val="2"/>
        <charset val="238"/>
      </rPr>
      <t xml:space="preserve">Tydzień 18 </t>
    </r>
    <r>
      <rPr>
        <b/>
        <sz val="10"/>
        <color indexed="8"/>
        <rFont val="Arial"/>
        <family val="2"/>
        <charset val="238"/>
      </rPr>
      <t xml:space="preserve">(27 grudnia 2021 r. - 2 stycznia 2022 r.) 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</si>
  <si>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(3–9 stycznia 2022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</si>
  <si>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(10-16 stycznia 2022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</si>
  <si>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(17-23 stycznia 2022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</si>
  <si>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(24-30 stycznia 2022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</si>
  <si>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(7-13 lutego 2022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</si>
  <si>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(14–20 lutego 2022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</si>
  <si>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(21-27 lutego 2022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</si>
  <si>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(28 lutego – 6 marca 2022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</si>
  <si>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(7–13 marca 2022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</si>
  <si>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(14–20 marca 2022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</si>
  <si>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(21-27 marca 2022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</si>
  <si>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(28 marca - 3 kwietnia 2022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</si>
  <si>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(4-10 kwietnia 2022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</si>
  <si>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(11-17 kwietnia 2022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</si>
  <si>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(18–24 kwietnia 2022 r.) 
</t>
    </r>
  </si>
  <si>
    <t>Lektura</t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</si>
  <si>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(25 kwietnia - 1 maja 2022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</si>
  <si>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(2–8 maja 2022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</si>
  <si>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(9–15 maja 2022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</si>
  <si>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(16–22 maja 2022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</si>
  <si>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(23-29 maja 2022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</si>
  <si>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(30 maja – 5 czerwca 2022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</si>
  <si>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(6–12 czerwca 2022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</si>
  <si>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(13–19 czerwca 2022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</si>
  <si>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(20–26 czerwca 2022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</si>
  <si>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(31 stycznia - 6 lutego 2022 r.) 
</t>
    </r>
  </si>
  <si>
    <t xml:space="preserve">Rozmowa o zawartości uczniowskich tornistrów na podstawie doświadczeń dzieci, wiersza E. i F. Przyłubskich „Do szkoły”. Pisanie nazw przyborów szkolnych. Zagadki o przyborach szkolnych. Rozmowa o tornistrze w kontekście historycznym na podstawie tekstu „Tornister dawniej i dziś”; dawne przybory szkolne. Nazywanie osób, roślin, zwierząt i rzeczy – rzeczowniki. </t>
  </si>
  <si>
    <t>Klasyfikacja obiektów. Przeliczanie w zakresie 10.</t>
  </si>
  <si>
    <t>Dodawanie liczb. Przemienność dodawania.</t>
  </si>
  <si>
    <t xml:space="preserve">Owocowe koncerty. Powtórzenie piosenki "Owocowy blues". Dźwięki g i e na dzwonkach – nuty na liniach </t>
  </si>
  <si>
    <t>V 2.3, VI 2.1, 2.2a</t>
  </si>
  <si>
    <t>Scratch 1 – Pierwsze kroki w Scratch'u.</t>
  </si>
  <si>
    <t>Posłuchajmy mistrza – Fryderyka Szopena. Nazwy tańców polskich</t>
  </si>
  <si>
    <t xml:space="preserve">Scratch 2 – Rysowanie prostych kształtów. </t>
  </si>
  <si>
    <t>Scratch 3 – Edycja i animacja duszka.</t>
  </si>
  <si>
    <t>Węgiel – podziemny skarb. Jak powstał węgiel? Pisownia nie z czasownikami</t>
  </si>
  <si>
    <t>Lektura, J. Duszyńska, "Cudaczek – Wyśmiewaczek"</t>
  </si>
  <si>
    <t>Lektura, J. Duszyńska "Cudaczek – Wyśmiewaczek"</t>
  </si>
  <si>
    <t>Na rodzinnej majówce. Wyrazy z końcówką -ówka</t>
  </si>
  <si>
    <t xml:space="preserve">Rozmowa na temat rodzinnych wyjazdów uczniów. Praca z wierszem N. Usenko „Majówka”. Omawianie ilustracji. Ustalenie zasad obowiązujących na majowej wycieczce. Zabawa w odgadywanie przedmiotów. Planowanie majówki. Utrwalanie pisowni wyrazów z zakończeniem -ówka. </t>
  </si>
  <si>
    <t xml:space="preserve">Rozmowa na temat planów wakacyjnych. Oglądanie fotografii z atrakcjami turystycznymi w Polsce i na świecie. Czytanie wiersza M. Brykczyńskiego „Na wakacjach”. Analiza tekstu „Wakacje Hani i jej dziadka”. Nadawanie tytułów częściom tekstu. Poznanie zasad zabawy w podchody. Układanie zdań z rozsypanki wyrazowej.  </t>
  </si>
  <si>
    <t xml:space="preserve">Omówienie różnych sposobów podróżowania i środków transportu. Czytanie wiersza M. Strzałkowskiej „Plecak”. Gromadzenie informacji na temat odpowiedniego pakowania bagażu – uzupełnianie tabeli. Analiza ważnych znaków informacyjno-ostrzegawczych ważnych dla osób podróżujących. </t>
  </si>
  <si>
    <t>Malowany walc. Malowanie farbami ilustracji do wysłuchanego utworu Piotra Czajkowskiego "Walc kwiatów".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</si>
  <si>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nauczania edukacji wczesnoszkolnej (klasy 1–3 szkoły podstawowej) oraz dodatkowe materiały przydatne w pracy dydaktycznej.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</si>
</sst>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231F2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2" xfId="0" applyNumberFormat="1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2" fillId="0" borderId="12" xfId="0" applyFont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/>
    <xf numFmtId="0" fontId="17" fillId="0" borderId="0" xfId="0" applyFont="1" applyAlignment="1"/>
    <xf numFmtId="0" fontId="0" fillId="0" borderId="0" xfId="0" applyFont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ont="1" applyBorder="1"/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5" xfId="0" applyBorder="1" applyAlignment="1">
      <alignment wrapText="1"/>
    </xf>
    <xf numFmtId="0" fontId="19" fillId="0" borderId="15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164" fontId="20" fillId="0" borderId="0" xfId="0" applyNumberFormat="1" applyFont="1" applyFill="1" applyAlignment="1">
      <alignment horizontal="left"/>
    </xf>
    <xf numFmtId="0" fontId="0" fillId="0" borderId="2" xfId="0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0" xfId="0" applyFont="1" applyAlignment="1">
      <alignment horizontal="justify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0" fillId="0" borderId="1" xfId="0" applyFont="1" applyBorder="1" applyAlignment="1"/>
    <xf numFmtId="0" fontId="0" fillId="0" borderId="1" xfId="0" applyFont="1" applyBorder="1"/>
    <xf numFmtId="0" fontId="0" fillId="0" borderId="8" xfId="0" applyFont="1" applyBorder="1"/>
    <xf numFmtId="0" fontId="2" fillId="2" borderId="5" xfId="0" applyFont="1" applyFill="1" applyBorder="1" applyAlignment="1">
      <alignment horizontal="center" wrapText="1"/>
    </xf>
    <xf numFmtId="164" fontId="25" fillId="0" borderId="1" xfId="0" applyNumberFormat="1" applyFont="1" applyFill="1" applyBorder="1" applyAlignment="1">
      <alignment horizontal="center" vertical="top" wrapText="1"/>
    </xf>
    <xf numFmtId="0" fontId="25" fillId="0" borderId="1" xfId="0" applyNumberFormat="1" applyFont="1" applyFill="1" applyBorder="1" applyAlignment="1">
      <alignment vertical="top" wrapText="1"/>
    </xf>
    <xf numFmtId="0" fontId="27" fillId="0" borderId="8" xfId="0" applyNumberFormat="1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vertical="top" wrapText="1"/>
    </xf>
    <xf numFmtId="0" fontId="28" fillId="0" borderId="8" xfId="0" applyNumberFormat="1" applyFont="1" applyFill="1" applyBorder="1" applyAlignment="1">
      <alignment vertical="top" wrapText="1"/>
    </xf>
    <xf numFmtId="164" fontId="9" fillId="0" borderId="4" xfId="0" applyNumberFormat="1" applyFont="1" applyFill="1" applyBorder="1" applyAlignment="1">
      <alignment horizontal="center" vertical="top" wrapText="1"/>
    </xf>
    <xf numFmtId="0" fontId="28" fillId="0" borderId="7" xfId="0" applyFont="1" applyBorder="1" applyAlignment="1">
      <alignment vertical="top" wrapText="1"/>
    </xf>
    <xf numFmtId="0" fontId="9" fillId="0" borderId="0" xfId="0" applyFont="1" applyAlignment="1">
      <alignment horizontal="justify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left" vertical="top"/>
    </xf>
    <xf numFmtId="0" fontId="3" fillId="4" borderId="22" xfId="0" applyFont="1" applyFill="1" applyBorder="1" applyAlignment="1">
      <alignment horizontal="left" vertical="top"/>
    </xf>
    <xf numFmtId="0" fontId="3" fillId="0" borderId="26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0" fontId="18" fillId="0" borderId="25" xfId="0" applyFont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164" fontId="0" fillId="0" borderId="16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18" fillId="0" borderId="31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164" fontId="0" fillId="0" borderId="16" xfId="0" applyNumberFormat="1" applyFont="1" applyFill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3" fillId="4" borderId="31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right"/>
    </xf>
    <xf numFmtId="164" fontId="3" fillId="4" borderId="15" xfId="0" applyNumberFormat="1" applyFont="1" applyFill="1" applyBorder="1" applyAlignment="1">
      <alignment horizontal="right"/>
    </xf>
    <xf numFmtId="0" fontId="0" fillId="0" borderId="15" xfId="0" applyFont="1" applyBorder="1"/>
    <xf numFmtId="0" fontId="0" fillId="0" borderId="15" xfId="0" applyFont="1" applyBorder="1" applyAlignment="1"/>
    <xf numFmtId="164" fontId="3" fillId="4" borderId="11" xfId="0" applyNumberFormat="1" applyFont="1" applyFill="1" applyBorder="1" applyAlignment="1">
      <alignment horizontal="right"/>
    </xf>
    <xf numFmtId="0" fontId="3" fillId="4" borderId="39" xfId="0" applyFont="1" applyFill="1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0" fontId="2" fillId="2" borderId="30" xfId="0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1" fillId="0" borderId="0" xfId="0" applyFont="1" applyBorder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view="pageBreakPreview" zoomScale="75" zoomScaleNormal="115" zoomScaleSheetLayoutView="75" workbookViewId="0"/>
  </sheetViews>
  <sheetFormatPr defaultColWidth="9.140625" defaultRowHeight="12.75" x14ac:dyDescent="0.2"/>
  <cols>
    <col min="1" max="1" width="134.28515625" style="6" customWidth="1"/>
    <col min="2" max="16384" width="9.140625" style="6"/>
  </cols>
  <sheetData>
    <row r="1" spans="1:1" ht="18" x14ac:dyDescent="0.25">
      <c r="A1" s="90" t="s">
        <v>32</v>
      </c>
    </row>
    <row r="2" spans="1:1" x14ac:dyDescent="0.2">
      <c r="A2" s="64" t="s">
        <v>40</v>
      </c>
    </row>
    <row r="3" spans="1:1" x14ac:dyDescent="0.2">
      <c r="A3" s="64" t="s">
        <v>33</v>
      </c>
    </row>
    <row r="4" spans="1:1" x14ac:dyDescent="0.2">
      <c r="A4" s="64" t="s">
        <v>1061</v>
      </c>
    </row>
    <row r="6" spans="1:1" x14ac:dyDescent="0.2">
      <c r="A6" s="88" t="s">
        <v>28</v>
      </c>
    </row>
    <row r="7" spans="1:1" ht="25.5" x14ac:dyDescent="0.2">
      <c r="A7" s="87" t="s">
        <v>34</v>
      </c>
    </row>
    <row r="8" spans="1:1" ht="38.25" x14ac:dyDescent="0.2">
      <c r="A8" s="150" t="s">
        <v>1062</v>
      </c>
    </row>
    <row r="9" spans="1:1" ht="13.9" customHeight="1" x14ac:dyDescent="0.2"/>
    <row r="10" spans="1:1" x14ac:dyDescent="0.2">
      <c r="A10" s="88" t="s">
        <v>29</v>
      </c>
    </row>
    <row r="11" spans="1:1" ht="76.5" x14ac:dyDescent="0.2">
      <c r="A11" s="87" t="s">
        <v>1058</v>
      </c>
    </row>
    <row r="12" spans="1:1" x14ac:dyDescent="0.2">
      <c r="A12" s="99"/>
    </row>
    <row r="13" spans="1:1" ht="38.25" x14ac:dyDescent="0.2">
      <c r="A13" s="87" t="s">
        <v>1125</v>
      </c>
    </row>
    <row r="15" spans="1:1" x14ac:dyDescent="0.2">
      <c r="A15" s="64" t="s">
        <v>37</v>
      </c>
    </row>
    <row r="16" spans="1:1" x14ac:dyDescent="0.2">
      <c r="A16" s="64" t="s">
        <v>30</v>
      </c>
    </row>
    <row r="17" spans="1:1" x14ac:dyDescent="0.2">
      <c r="A17" s="89"/>
    </row>
    <row r="18" spans="1:1" x14ac:dyDescent="0.2">
      <c r="A18" s="64" t="s">
        <v>31</v>
      </c>
    </row>
    <row r="19" spans="1:1" x14ac:dyDescent="0.2">
      <c r="A19" s="64" t="s">
        <v>1050</v>
      </c>
    </row>
    <row r="20" spans="1:1" x14ac:dyDescent="0.2">
      <c r="A20" s="110"/>
    </row>
    <row r="21" spans="1:1" x14ac:dyDescent="0.2">
      <c r="A21" s="110" t="s">
        <v>972</v>
      </c>
    </row>
    <row r="22" spans="1:1" ht="25.5" x14ac:dyDescent="0.2">
      <c r="A22" s="134" t="s">
        <v>1039</v>
      </c>
    </row>
    <row r="24" spans="1:1" x14ac:dyDescent="0.2">
      <c r="A24" s="99"/>
    </row>
    <row r="25" spans="1:1" x14ac:dyDescent="0.2">
      <c r="A25" s="99"/>
    </row>
    <row r="26" spans="1:1" x14ac:dyDescent="0.2">
      <c r="A26" s="99"/>
    </row>
    <row r="27" spans="1:1" x14ac:dyDescent="0.2">
      <c r="A27" s="99"/>
    </row>
    <row r="28" spans="1:1" x14ac:dyDescent="0.2">
      <c r="A28" s="99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1072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1</v>
      </c>
      <c r="L2" s="104">
        <f>SUM(L4:L27)</f>
        <v>17</v>
      </c>
    </row>
    <row r="3" spans="1:16" ht="43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7.75" customHeight="1" x14ac:dyDescent="0.2">
      <c r="A4" s="186" t="s">
        <v>276</v>
      </c>
      <c r="B4" s="188">
        <v>1</v>
      </c>
      <c r="C4" s="181" t="s">
        <v>277</v>
      </c>
      <c r="D4" s="33" t="s">
        <v>8</v>
      </c>
      <c r="E4" s="182">
        <v>1.5</v>
      </c>
      <c r="F4" s="77" t="s">
        <v>278</v>
      </c>
      <c r="G4" s="9" t="s">
        <v>279</v>
      </c>
      <c r="H4" s="16" t="s">
        <v>39</v>
      </c>
      <c r="I4" s="151">
        <v>0.5</v>
      </c>
      <c r="J4" s="158" t="s">
        <v>282</v>
      </c>
      <c r="K4" s="76" t="s">
        <v>283</v>
      </c>
      <c r="L4" s="116">
        <f>E4+E7+I4+I5+I6+I7</f>
        <v>3.7</v>
      </c>
      <c r="M4" s="1"/>
    </row>
    <row r="5" spans="1:16" x14ac:dyDescent="0.2">
      <c r="A5" s="187"/>
      <c r="B5" s="166"/>
      <c r="C5" s="169"/>
      <c r="D5" s="34" t="s">
        <v>9</v>
      </c>
      <c r="E5" s="183"/>
      <c r="F5" s="31" t="s">
        <v>280</v>
      </c>
      <c r="G5" s="7" t="s">
        <v>281</v>
      </c>
      <c r="H5" s="35" t="s">
        <v>13</v>
      </c>
      <c r="I5" s="152"/>
      <c r="J5" s="155"/>
      <c r="K5" s="24"/>
      <c r="L5" s="2"/>
      <c r="M5" s="1"/>
    </row>
    <row r="6" spans="1:16" ht="45.6" customHeight="1" x14ac:dyDescent="0.2">
      <c r="A6" s="187"/>
      <c r="B6" s="166"/>
      <c r="C6" s="169"/>
      <c r="D6" s="34" t="s">
        <v>10</v>
      </c>
      <c r="E6" s="183"/>
      <c r="F6" s="78"/>
      <c r="G6" s="7"/>
      <c r="H6" s="36" t="s">
        <v>14</v>
      </c>
      <c r="I6" s="152">
        <v>0.7</v>
      </c>
      <c r="J6" s="155" t="s">
        <v>286</v>
      </c>
      <c r="K6" s="24" t="s">
        <v>287</v>
      </c>
      <c r="L6" s="2"/>
      <c r="M6" s="1"/>
      <c r="O6" s="61"/>
    </row>
    <row r="7" spans="1:16" ht="42.6" customHeight="1" thickBot="1" x14ac:dyDescent="0.25">
      <c r="A7" s="187"/>
      <c r="B7" s="167"/>
      <c r="C7" s="170"/>
      <c r="D7" s="37" t="s">
        <v>11</v>
      </c>
      <c r="E7" s="59"/>
      <c r="F7" s="32"/>
      <c r="G7" s="41"/>
      <c r="H7" s="17" t="s">
        <v>3</v>
      </c>
      <c r="I7" s="59">
        <v>1</v>
      </c>
      <c r="J7" s="32" t="s">
        <v>271</v>
      </c>
      <c r="K7" s="25" t="s">
        <v>272</v>
      </c>
      <c r="L7" s="2"/>
      <c r="M7" s="1"/>
    </row>
    <row r="8" spans="1:16" ht="29.1" customHeight="1" x14ac:dyDescent="0.2">
      <c r="A8" s="187"/>
      <c r="B8" s="188">
        <v>2</v>
      </c>
      <c r="C8" s="181" t="s">
        <v>288</v>
      </c>
      <c r="D8" s="33" t="s">
        <v>8</v>
      </c>
      <c r="E8" s="182">
        <v>1</v>
      </c>
      <c r="F8" s="77" t="s">
        <v>675</v>
      </c>
      <c r="G8" s="9" t="s">
        <v>279</v>
      </c>
      <c r="H8" s="16" t="s">
        <v>39</v>
      </c>
      <c r="I8" s="95"/>
      <c r="J8" s="79"/>
      <c r="K8" s="76"/>
      <c r="L8" s="116">
        <f>E8+E11+I8+I10+I9+I11</f>
        <v>2</v>
      </c>
      <c r="M8" s="1"/>
    </row>
    <row r="9" spans="1:16" x14ac:dyDescent="0.2">
      <c r="A9" s="187"/>
      <c r="B9" s="166"/>
      <c r="C9" s="169"/>
      <c r="D9" s="34" t="s">
        <v>9</v>
      </c>
      <c r="E9" s="183"/>
      <c r="F9" s="159"/>
      <c r="G9" s="7"/>
      <c r="H9" s="35" t="s">
        <v>13</v>
      </c>
      <c r="I9" s="152"/>
      <c r="J9" s="52"/>
      <c r="K9" s="24"/>
      <c r="L9" s="2"/>
      <c r="M9" s="1"/>
    </row>
    <row r="10" spans="1:16" x14ac:dyDescent="0.2">
      <c r="A10" s="187"/>
      <c r="B10" s="166"/>
      <c r="C10" s="169"/>
      <c r="D10" s="34" t="s">
        <v>10</v>
      </c>
      <c r="E10" s="183"/>
      <c r="F10" s="52"/>
      <c r="G10" s="7"/>
      <c r="H10" s="36" t="s">
        <v>14</v>
      </c>
      <c r="I10" s="152"/>
      <c r="J10" s="159"/>
      <c r="K10" s="24"/>
      <c r="L10" s="2"/>
      <c r="M10" s="1"/>
    </row>
    <row r="11" spans="1:16" ht="27.6" customHeight="1" thickBot="1" x14ac:dyDescent="0.25">
      <c r="A11" s="187"/>
      <c r="B11" s="167"/>
      <c r="C11" s="170"/>
      <c r="D11" s="37" t="s">
        <v>11</v>
      </c>
      <c r="E11" s="59">
        <v>1</v>
      </c>
      <c r="F11" s="32" t="s">
        <v>284</v>
      </c>
      <c r="G11" s="41" t="s">
        <v>285</v>
      </c>
      <c r="H11" s="17" t="s">
        <v>3</v>
      </c>
      <c r="I11" s="59"/>
      <c r="J11" s="80"/>
      <c r="K11" s="25"/>
      <c r="L11" s="2"/>
      <c r="M11" s="1"/>
      <c r="P11" s="61"/>
    </row>
    <row r="12" spans="1:16" ht="66" customHeight="1" x14ac:dyDescent="0.2">
      <c r="A12" s="187"/>
      <c r="B12" s="188">
        <v>3</v>
      </c>
      <c r="C12" s="181" t="s">
        <v>552</v>
      </c>
      <c r="D12" s="33" t="s">
        <v>8</v>
      </c>
      <c r="E12" s="182">
        <v>2</v>
      </c>
      <c r="F12" s="77" t="s">
        <v>551</v>
      </c>
      <c r="G12" s="9" t="s">
        <v>1038</v>
      </c>
      <c r="H12" s="16" t="s">
        <v>39</v>
      </c>
      <c r="I12" s="151">
        <v>1</v>
      </c>
      <c r="J12" s="77" t="s">
        <v>273</v>
      </c>
      <c r="K12" s="23" t="s">
        <v>274</v>
      </c>
      <c r="L12" s="116">
        <f>E12+E15+I12+I13+I14+I15</f>
        <v>4</v>
      </c>
      <c r="M12" s="1"/>
      <c r="P12" s="61"/>
    </row>
    <row r="13" spans="1:16" ht="16.5" customHeight="1" x14ac:dyDescent="0.2">
      <c r="A13" s="187"/>
      <c r="B13" s="166"/>
      <c r="C13" s="169"/>
      <c r="D13" s="34" t="s">
        <v>9</v>
      </c>
      <c r="E13" s="183"/>
      <c r="F13" s="159"/>
      <c r="G13" s="7"/>
      <c r="H13" s="35" t="s">
        <v>13</v>
      </c>
      <c r="I13" s="152"/>
      <c r="J13" s="52"/>
      <c r="K13" s="81"/>
      <c r="L13" s="2"/>
      <c r="M13" s="1"/>
      <c r="P13" s="61"/>
    </row>
    <row r="14" spans="1:16" ht="17.25" customHeight="1" x14ac:dyDescent="0.2">
      <c r="A14" s="187"/>
      <c r="B14" s="166"/>
      <c r="C14" s="169"/>
      <c r="D14" s="34" t="s">
        <v>10</v>
      </c>
      <c r="E14" s="183"/>
      <c r="F14" s="52"/>
      <c r="G14" s="7"/>
      <c r="H14" s="36" t="s">
        <v>14</v>
      </c>
      <c r="I14" s="152"/>
      <c r="J14" s="155"/>
      <c r="K14" s="81"/>
      <c r="L14" s="2"/>
      <c r="M14" s="1"/>
      <c r="P14" s="61"/>
    </row>
    <row r="15" spans="1:16" ht="26.45" customHeight="1" thickBot="1" x14ac:dyDescent="0.25">
      <c r="A15" s="192"/>
      <c r="B15" s="167"/>
      <c r="C15" s="170"/>
      <c r="D15" s="37" t="s">
        <v>11</v>
      </c>
      <c r="E15" s="59">
        <v>1</v>
      </c>
      <c r="F15" s="156" t="s">
        <v>995</v>
      </c>
      <c r="G15" s="41" t="s">
        <v>285</v>
      </c>
      <c r="H15" s="17" t="s">
        <v>3</v>
      </c>
      <c r="I15" s="59"/>
      <c r="J15" s="32"/>
      <c r="K15" s="25"/>
      <c r="L15" s="2"/>
      <c r="M15" s="1"/>
      <c r="P15" s="61"/>
    </row>
    <row r="16" spans="1:16" ht="127.5" customHeight="1" x14ac:dyDescent="0.2">
      <c r="A16" s="186" t="s">
        <v>294</v>
      </c>
      <c r="B16" s="188">
        <v>4</v>
      </c>
      <c r="C16" s="181" t="s">
        <v>295</v>
      </c>
      <c r="D16" s="33" t="s">
        <v>8</v>
      </c>
      <c r="E16" s="182">
        <v>1.5</v>
      </c>
      <c r="F16" s="94" t="s">
        <v>296</v>
      </c>
      <c r="G16" s="9" t="s">
        <v>297</v>
      </c>
      <c r="H16" s="16" t="s">
        <v>39</v>
      </c>
      <c r="I16" s="151"/>
      <c r="J16" s="94"/>
      <c r="K16" s="76"/>
      <c r="L16" s="116">
        <f>E16+E19+I16+I17+I18+I19</f>
        <v>3.5</v>
      </c>
      <c r="M16" s="1"/>
    </row>
    <row r="17" spans="1:13" ht="25.5" x14ac:dyDescent="0.2">
      <c r="A17" s="187"/>
      <c r="B17" s="166"/>
      <c r="C17" s="169"/>
      <c r="D17" s="34" t="s">
        <v>9</v>
      </c>
      <c r="E17" s="183"/>
      <c r="F17" s="31" t="s">
        <v>298</v>
      </c>
      <c r="G17" s="7" t="s">
        <v>299</v>
      </c>
      <c r="H17" s="35" t="s">
        <v>13</v>
      </c>
      <c r="I17" s="142"/>
      <c r="J17" s="143"/>
      <c r="K17" s="144"/>
      <c r="L17" s="2"/>
      <c r="M17" s="1"/>
    </row>
    <row r="18" spans="1:13" ht="25.5" x14ac:dyDescent="0.2">
      <c r="A18" s="187"/>
      <c r="B18" s="166"/>
      <c r="C18" s="169"/>
      <c r="D18" s="34" t="s">
        <v>10</v>
      </c>
      <c r="E18" s="183"/>
      <c r="F18" s="159" t="s">
        <v>301</v>
      </c>
      <c r="G18" s="7" t="s">
        <v>302</v>
      </c>
      <c r="H18" s="36" t="s">
        <v>14</v>
      </c>
      <c r="I18" s="152"/>
      <c r="J18" s="155"/>
      <c r="K18" s="24"/>
      <c r="L18" s="2"/>
      <c r="M18" s="1"/>
    </row>
    <row r="19" spans="1:13" ht="64.5" thickBot="1" x14ac:dyDescent="0.25">
      <c r="A19" s="187"/>
      <c r="B19" s="167"/>
      <c r="C19" s="170"/>
      <c r="D19" s="37" t="s">
        <v>11</v>
      </c>
      <c r="E19" s="59">
        <v>1</v>
      </c>
      <c r="F19" s="32" t="s">
        <v>323</v>
      </c>
      <c r="G19" s="41" t="s">
        <v>149</v>
      </c>
      <c r="H19" s="17" t="s">
        <v>3</v>
      </c>
      <c r="I19" s="59">
        <v>1</v>
      </c>
      <c r="J19" s="32" t="s">
        <v>291</v>
      </c>
      <c r="K19" s="25" t="s">
        <v>292</v>
      </c>
      <c r="L19" s="2"/>
      <c r="M19" s="1"/>
    </row>
    <row r="20" spans="1:13" ht="82.5" customHeight="1" x14ac:dyDescent="0.2">
      <c r="A20" s="187"/>
      <c r="B20" s="188">
        <v>5</v>
      </c>
      <c r="C20" s="181" t="s">
        <v>303</v>
      </c>
      <c r="D20" s="33" t="s">
        <v>8</v>
      </c>
      <c r="E20" s="182">
        <v>1.5</v>
      </c>
      <c r="F20" s="94" t="s">
        <v>304</v>
      </c>
      <c r="G20" s="9" t="s">
        <v>305</v>
      </c>
      <c r="H20" s="16" t="s">
        <v>39</v>
      </c>
      <c r="I20" s="151"/>
      <c r="J20" s="94"/>
      <c r="K20" s="76"/>
      <c r="L20" s="116">
        <f>E20+E23+I20+I21+I22+I23</f>
        <v>3.8</v>
      </c>
      <c r="M20" s="1"/>
    </row>
    <row r="21" spans="1:13" ht="33.75" x14ac:dyDescent="0.2">
      <c r="A21" s="187"/>
      <c r="B21" s="166"/>
      <c r="C21" s="169"/>
      <c r="D21" s="34" t="s">
        <v>9</v>
      </c>
      <c r="E21" s="183"/>
      <c r="F21" s="31" t="s">
        <v>307</v>
      </c>
      <c r="G21" s="7" t="s">
        <v>308</v>
      </c>
      <c r="H21" s="35" t="s">
        <v>13</v>
      </c>
      <c r="I21" s="145">
        <v>1</v>
      </c>
      <c r="J21" s="146" t="s">
        <v>263</v>
      </c>
      <c r="K21" s="147" t="s">
        <v>126</v>
      </c>
      <c r="L21" s="2"/>
      <c r="M21" s="1"/>
    </row>
    <row r="22" spans="1:13" ht="22.5" x14ac:dyDescent="0.2">
      <c r="A22" s="187"/>
      <c r="B22" s="166"/>
      <c r="C22" s="169"/>
      <c r="D22" s="34" t="s">
        <v>10</v>
      </c>
      <c r="E22" s="183"/>
      <c r="F22" s="159" t="s">
        <v>309</v>
      </c>
      <c r="G22" s="7" t="s">
        <v>310</v>
      </c>
      <c r="H22" s="36" t="s">
        <v>14</v>
      </c>
      <c r="I22" s="152">
        <v>0.3</v>
      </c>
      <c r="J22" s="159" t="s">
        <v>311</v>
      </c>
      <c r="K22" s="24" t="s">
        <v>312</v>
      </c>
      <c r="L22" s="2"/>
      <c r="M22" s="1"/>
    </row>
    <row r="23" spans="1:13" ht="64.5" thickBot="1" x14ac:dyDescent="0.25">
      <c r="A23" s="192"/>
      <c r="B23" s="167"/>
      <c r="C23" s="170"/>
      <c r="D23" s="37" t="s">
        <v>11</v>
      </c>
      <c r="E23" s="59"/>
      <c r="F23" s="32"/>
      <c r="G23" s="41"/>
      <c r="H23" s="17" t="s">
        <v>3</v>
      </c>
      <c r="I23" s="59">
        <v>1</v>
      </c>
      <c r="J23" s="32" t="s">
        <v>291</v>
      </c>
      <c r="K23" s="25" t="s">
        <v>292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7.5</v>
      </c>
      <c r="H24" s="44" t="s">
        <v>38</v>
      </c>
      <c r="I24" s="18">
        <f>I20+I16+I12+I8+I4</f>
        <v>1.5</v>
      </c>
      <c r="L24" s="116"/>
    </row>
    <row r="25" spans="1:13" x14ac:dyDescent="0.2">
      <c r="A25" s="42"/>
      <c r="B25" s="42"/>
      <c r="C25" s="42"/>
      <c r="D25" s="44" t="s">
        <v>20</v>
      </c>
      <c r="E25" s="18">
        <f>E23+E19+E15+E11+E7</f>
        <v>3</v>
      </c>
      <c r="H25" s="44" t="s">
        <v>21</v>
      </c>
      <c r="I25" s="18">
        <f>I21+I17+I13+I9+I5</f>
        <v>1</v>
      </c>
      <c r="L25" s="2"/>
    </row>
    <row r="26" spans="1:13" x14ac:dyDescent="0.2">
      <c r="A26" s="42"/>
      <c r="B26" s="42"/>
      <c r="C26" s="42"/>
      <c r="D26" s="42"/>
      <c r="H26" s="44" t="s">
        <v>22</v>
      </c>
      <c r="I26" s="18">
        <f>I22+I18+I14+I10+I6</f>
        <v>1</v>
      </c>
      <c r="L26" s="2"/>
    </row>
    <row r="27" spans="1:13" x14ac:dyDescent="0.2">
      <c r="A27" s="42"/>
      <c r="B27" s="42"/>
      <c r="C27" s="42"/>
      <c r="D27" s="45" t="s">
        <v>24</v>
      </c>
      <c r="E27" s="27">
        <f>K2</f>
        <v>1</v>
      </c>
      <c r="H27" s="44" t="s">
        <v>23</v>
      </c>
      <c r="I27" s="18">
        <f>I23+I19+I15+I11+I7</f>
        <v>3</v>
      </c>
      <c r="L27" s="2"/>
    </row>
    <row r="28" spans="1:13" x14ac:dyDescent="0.2">
      <c r="H28" s="45" t="s">
        <v>18</v>
      </c>
      <c r="I28" s="26">
        <v>2</v>
      </c>
      <c r="L28" s="104"/>
    </row>
    <row r="30" spans="1:13" x14ac:dyDescent="0.2">
      <c r="F30" s="13" t="s">
        <v>27</v>
      </c>
      <c r="G30" s="26">
        <f>E24+E25+I24+I25+I26+I28+I27</f>
        <v>19</v>
      </c>
    </row>
    <row r="31" spans="1:13" x14ac:dyDescent="0.2">
      <c r="C31" s="2"/>
    </row>
  </sheetData>
  <mergeCells count="18">
    <mergeCell ref="A4:A15"/>
    <mergeCell ref="B8:B11"/>
    <mergeCell ref="C8:C11"/>
    <mergeCell ref="E8:E10"/>
    <mergeCell ref="A1:E2"/>
    <mergeCell ref="B4:B7"/>
    <mergeCell ref="C4:C7"/>
    <mergeCell ref="E4:E6"/>
    <mergeCell ref="E12:E14"/>
    <mergeCell ref="B12:B15"/>
    <mergeCell ref="C12:C15"/>
    <mergeCell ref="B20:B23"/>
    <mergeCell ref="C20:C23"/>
    <mergeCell ref="E20:E22"/>
    <mergeCell ref="A16:A23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70" zoomScaleNormal="75" zoomScaleSheetLayoutView="70" workbookViewId="0">
      <selection activeCell="A4" sqref="A4:K19"/>
    </sheetView>
  </sheetViews>
  <sheetFormatPr defaultColWidth="9.14062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7" style="6" customWidth="1"/>
    <col min="9" max="9" width="4.5703125" style="99" customWidth="1"/>
    <col min="10" max="10" width="50.7109375" style="6" customWidth="1"/>
    <col min="11" max="11" width="10.42578125" style="6" customWidth="1"/>
    <col min="12" max="16384" width="9.140625" style="6"/>
  </cols>
  <sheetData>
    <row r="1" spans="1:13" ht="13.5" customHeight="1" x14ac:dyDescent="0.2">
      <c r="A1" s="193" t="s">
        <v>1073</v>
      </c>
      <c r="B1" s="194"/>
      <c r="C1" s="194"/>
      <c r="D1" s="194"/>
      <c r="E1" s="194"/>
      <c r="F1" s="98" t="s">
        <v>15</v>
      </c>
      <c r="G1" s="57">
        <v>4</v>
      </c>
      <c r="J1" s="98" t="s">
        <v>16</v>
      </c>
      <c r="K1" s="57">
        <f>G1*4</f>
        <v>16</v>
      </c>
    </row>
    <row r="2" spans="1:13" ht="13.5" customHeight="1" x14ac:dyDescent="0.2">
      <c r="A2" s="195"/>
      <c r="B2" s="195"/>
      <c r="C2" s="195"/>
      <c r="D2" s="195"/>
      <c r="E2" s="195"/>
      <c r="F2" s="100"/>
      <c r="G2" s="56"/>
      <c r="J2" s="98" t="s">
        <v>26</v>
      </c>
      <c r="K2" s="57">
        <f>K1-(E20+E21+I20+I21+I22+I23+I24)</f>
        <v>0</v>
      </c>
      <c r="L2" s="104">
        <f>SUM(L4:L19)</f>
        <v>14</v>
      </c>
    </row>
    <row r="3" spans="1:13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69.75" customHeight="1" x14ac:dyDescent="0.2">
      <c r="A4" s="186" t="s">
        <v>294</v>
      </c>
      <c r="B4" s="188">
        <v>1</v>
      </c>
      <c r="C4" s="181" t="s">
        <v>313</v>
      </c>
      <c r="D4" s="33" t="s">
        <v>8</v>
      </c>
      <c r="E4" s="182">
        <v>2</v>
      </c>
      <c r="F4" s="94" t="s">
        <v>314</v>
      </c>
      <c r="G4" s="9" t="s">
        <v>315</v>
      </c>
      <c r="H4" s="16" t="s">
        <v>39</v>
      </c>
      <c r="I4" s="148">
        <v>1</v>
      </c>
      <c r="J4" s="130" t="s">
        <v>300</v>
      </c>
      <c r="K4" s="149" t="s">
        <v>306</v>
      </c>
      <c r="L4" s="116">
        <f>E4+E7+I4+I5+I6+I7</f>
        <v>4</v>
      </c>
      <c r="M4" s="103"/>
    </row>
    <row r="5" spans="1:13" ht="29.25" customHeight="1" x14ac:dyDescent="0.2">
      <c r="A5" s="187"/>
      <c r="B5" s="166"/>
      <c r="C5" s="169"/>
      <c r="D5" s="34" t="s">
        <v>9</v>
      </c>
      <c r="E5" s="183"/>
      <c r="F5" s="31" t="s">
        <v>316</v>
      </c>
      <c r="G5" s="7" t="s">
        <v>317</v>
      </c>
      <c r="H5" s="35" t="s">
        <v>13</v>
      </c>
      <c r="I5" s="152"/>
      <c r="J5" s="31"/>
      <c r="K5" s="81"/>
      <c r="L5" s="2"/>
      <c r="M5" s="103"/>
    </row>
    <row r="6" spans="1:13" ht="18.75" customHeight="1" x14ac:dyDescent="0.2">
      <c r="A6" s="187"/>
      <c r="B6" s="166"/>
      <c r="C6" s="169"/>
      <c r="D6" s="34" t="s">
        <v>10</v>
      </c>
      <c r="E6" s="183"/>
      <c r="F6" s="159"/>
      <c r="G6" s="7"/>
      <c r="H6" s="36" t="s">
        <v>14</v>
      </c>
      <c r="I6" s="152"/>
      <c r="J6" s="31"/>
      <c r="K6" s="81"/>
      <c r="L6" s="2"/>
      <c r="M6" s="103"/>
    </row>
    <row r="7" spans="1:13" ht="42.95" customHeight="1" thickBot="1" x14ac:dyDescent="0.25">
      <c r="A7" s="187"/>
      <c r="B7" s="167"/>
      <c r="C7" s="170"/>
      <c r="D7" s="37" t="s">
        <v>11</v>
      </c>
      <c r="E7" s="59">
        <v>1</v>
      </c>
      <c r="F7" s="32" t="s">
        <v>323</v>
      </c>
      <c r="G7" s="41" t="s">
        <v>325</v>
      </c>
      <c r="H7" s="17" t="s">
        <v>3</v>
      </c>
      <c r="I7" s="97"/>
      <c r="J7" s="84"/>
      <c r="K7" s="47"/>
      <c r="L7" s="2"/>
      <c r="M7" s="103"/>
    </row>
    <row r="8" spans="1:13" ht="78.75" x14ac:dyDescent="0.2">
      <c r="A8" s="187"/>
      <c r="B8" s="188">
        <v>2</v>
      </c>
      <c r="C8" s="181" t="s">
        <v>319</v>
      </c>
      <c r="D8" s="33" t="s">
        <v>8</v>
      </c>
      <c r="E8" s="182">
        <v>1.5</v>
      </c>
      <c r="F8" s="94" t="s">
        <v>320</v>
      </c>
      <c r="G8" s="9" t="s">
        <v>321</v>
      </c>
      <c r="H8" s="16" t="s">
        <v>39</v>
      </c>
      <c r="I8" s="151">
        <v>1</v>
      </c>
      <c r="J8" s="158" t="s">
        <v>180</v>
      </c>
      <c r="K8" s="23" t="s">
        <v>181</v>
      </c>
      <c r="L8" s="116">
        <f>E8+E11+I8+I9+I10+I11</f>
        <v>3.5</v>
      </c>
      <c r="M8" s="103"/>
    </row>
    <row r="9" spans="1:13" x14ac:dyDescent="0.2">
      <c r="A9" s="187"/>
      <c r="B9" s="166"/>
      <c r="C9" s="169"/>
      <c r="D9" s="34" t="s">
        <v>9</v>
      </c>
      <c r="E9" s="183"/>
      <c r="F9" s="31"/>
      <c r="G9" s="7"/>
      <c r="H9" s="35" t="s">
        <v>13</v>
      </c>
      <c r="I9" s="152"/>
      <c r="J9" s="31"/>
      <c r="K9" s="81"/>
      <c r="L9" s="2"/>
      <c r="M9" s="103"/>
    </row>
    <row r="10" spans="1:13" ht="15.75" customHeight="1" x14ac:dyDescent="0.2">
      <c r="A10" s="187"/>
      <c r="B10" s="166"/>
      <c r="C10" s="169"/>
      <c r="D10" s="34" t="s">
        <v>10</v>
      </c>
      <c r="E10" s="183"/>
      <c r="F10" s="159"/>
      <c r="G10" s="7"/>
      <c r="H10" s="36" t="s">
        <v>14</v>
      </c>
      <c r="I10" s="152"/>
      <c r="J10" s="31"/>
      <c r="K10" s="81"/>
      <c r="L10" s="2"/>
      <c r="M10" s="103"/>
    </row>
    <row r="11" spans="1:13" ht="30.6" customHeight="1" thickBot="1" x14ac:dyDescent="0.25">
      <c r="A11" s="187"/>
      <c r="B11" s="166"/>
      <c r="C11" s="197"/>
      <c r="D11" s="68" t="s">
        <v>11</v>
      </c>
      <c r="E11" s="97">
        <v>1</v>
      </c>
      <c r="F11" s="84" t="s">
        <v>324</v>
      </c>
      <c r="G11" s="83" t="s">
        <v>325</v>
      </c>
      <c r="H11" s="22" t="s">
        <v>3</v>
      </c>
      <c r="I11" s="97"/>
      <c r="J11" s="84"/>
      <c r="K11" s="47"/>
      <c r="L11" s="2"/>
      <c r="M11" s="103"/>
    </row>
    <row r="12" spans="1:13" ht="25.5" x14ac:dyDescent="0.2">
      <c r="A12" s="187"/>
      <c r="B12" s="178">
        <v>3</v>
      </c>
      <c r="C12" s="189" t="s">
        <v>322</v>
      </c>
      <c r="D12" s="33" t="s">
        <v>8</v>
      </c>
      <c r="E12" s="182">
        <v>1</v>
      </c>
      <c r="F12" s="158" t="s">
        <v>238</v>
      </c>
      <c r="G12" s="9" t="s">
        <v>326</v>
      </c>
      <c r="H12" s="16" t="s">
        <v>39</v>
      </c>
      <c r="I12" s="151"/>
      <c r="J12" s="94"/>
      <c r="K12" s="76"/>
      <c r="L12" s="116">
        <f>E12+E15+I12+I13+I14+I15</f>
        <v>3</v>
      </c>
      <c r="M12" s="103"/>
    </row>
    <row r="13" spans="1:13" x14ac:dyDescent="0.2">
      <c r="A13" s="187"/>
      <c r="B13" s="179"/>
      <c r="C13" s="190"/>
      <c r="D13" s="34" t="s">
        <v>9</v>
      </c>
      <c r="E13" s="183"/>
      <c r="F13" s="159"/>
      <c r="G13" s="7"/>
      <c r="H13" s="35" t="s">
        <v>13</v>
      </c>
      <c r="I13" s="152"/>
      <c r="J13" s="159"/>
      <c r="K13" s="24"/>
      <c r="L13" s="2"/>
      <c r="M13" s="103"/>
    </row>
    <row r="14" spans="1:13" x14ac:dyDescent="0.2">
      <c r="A14" s="187"/>
      <c r="B14" s="179"/>
      <c r="C14" s="190"/>
      <c r="D14" s="34" t="s">
        <v>10</v>
      </c>
      <c r="E14" s="183"/>
      <c r="F14" s="159"/>
      <c r="G14" s="7"/>
      <c r="H14" s="36" t="s">
        <v>14</v>
      </c>
      <c r="I14" s="152"/>
      <c r="J14" s="159"/>
      <c r="K14" s="24"/>
      <c r="L14" s="2"/>
      <c r="M14" s="103"/>
    </row>
    <row r="15" spans="1:13" ht="56.45" customHeight="1" thickBot="1" x14ac:dyDescent="0.25">
      <c r="A15" s="187"/>
      <c r="B15" s="180"/>
      <c r="C15" s="191"/>
      <c r="D15" s="37" t="s">
        <v>11</v>
      </c>
      <c r="E15" s="59">
        <v>1</v>
      </c>
      <c r="F15" s="32" t="s">
        <v>324</v>
      </c>
      <c r="G15" s="41" t="s">
        <v>325</v>
      </c>
      <c r="H15" s="17" t="s">
        <v>3</v>
      </c>
      <c r="I15" s="97">
        <v>1</v>
      </c>
      <c r="J15" s="84" t="s">
        <v>293</v>
      </c>
      <c r="K15" s="47" t="s">
        <v>292</v>
      </c>
      <c r="L15" s="2"/>
      <c r="M15" s="103"/>
    </row>
    <row r="16" spans="1:13" ht="24.95" customHeight="1" x14ac:dyDescent="0.2">
      <c r="A16" s="187"/>
      <c r="B16" s="178">
        <v>4</v>
      </c>
      <c r="C16" s="189" t="s">
        <v>322</v>
      </c>
      <c r="D16" s="33" t="s">
        <v>8</v>
      </c>
      <c r="E16" s="182">
        <v>0.5</v>
      </c>
      <c r="F16" s="158" t="s">
        <v>238</v>
      </c>
      <c r="G16" s="9" t="s">
        <v>326</v>
      </c>
      <c r="H16" s="16" t="s">
        <v>39</v>
      </c>
      <c r="I16" s="151"/>
      <c r="J16" s="94"/>
      <c r="K16" s="76"/>
      <c r="L16" s="116">
        <f>E16+E19+I16+I17+I18+I19</f>
        <v>3.5</v>
      </c>
      <c r="M16" s="103"/>
    </row>
    <row r="17" spans="1:13" ht="12.6" customHeight="1" x14ac:dyDescent="0.2">
      <c r="A17" s="187"/>
      <c r="B17" s="179"/>
      <c r="C17" s="190"/>
      <c r="D17" s="34" t="s">
        <v>9</v>
      </c>
      <c r="E17" s="183"/>
      <c r="F17" s="159"/>
      <c r="G17" s="7"/>
      <c r="H17" s="35" t="s">
        <v>13</v>
      </c>
      <c r="I17" s="152">
        <v>1</v>
      </c>
      <c r="J17" s="159" t="s">
        <v>290</v>
      </c>
      <c r="K17" s="24" t="s">
        <v>126</v>
      </c>
      <c r="L17" s="2"/>
      <c r="M17" s="103"/>
    </row>
    <row r="18" spans="1:13" ht="51" customHeight="1" x14ac:dyDescent="0.2">
      <c r="A18" s="187"/>
      <c r="B18" s="179"/>
      <c r="C18" s="190"/>
      <c r="D18" s="34" t="s">
        <v>10</v>
      </c>
      <c r="E18" s="183"/>
      <c r="F18" s="159"/>
      <c r="G18" s="7"/>
      <c r="H18" s="36" t="s">
        <v>14</v>
      </c>
      <c r="I18" s="152">
        <v>1</v>
      </c>
      <c r="J18" s="31" t="s">
        <v>1111</v>
      </c>
      <c r="K18" s="81" t="s">
        <v>275</v>
      </c>
      <c r="L18" s="2"/>
      <c r="M18" s="103"/>
    </row>
    <row r="19" spans="1:13" ht="51.75" thickBot="1" x14ac:dyDescent="0.25">
      <c r="A19" s="192"/>
      <c r="B19" s="180"/>
      <c r="C19" s="191"/>
      <c r="D19" s="37" t="s">
        <v>11</v>
      </c>
      <c r="E19" s="59"/>
      <c r="F19" s="32"/>
      <c r="G19" s="41"/>
      <c r="H19" s="17" t="s">
        <v>3</v>
      </c>
      <c r="I19" s="59">
        <v>1</v>
      </c>
      <c r="J19" s="160" t="s">
        <v>1054</v>
      </c>
      <c r="K19" s="25" t="s">
        <v>292</v>
      </c>
      <c r="L19" s="2"/>
      <c r="M19" s="103"/>
    </row>
    <row r="20" spans="1:13" x14ac:dyDescent="0.2">
      <c r="A20" s="42"/>
      <c r="B20" s="42"/>
      <c r="C20" s="42"/>
      <c r="D20" s="43" t="s">
        <v>19</v>
      </c>
      <c r="E20" s="104">
        <f>E4+E8+E12+E16</f>
        <v>5</v>
      </c>
      <c r="H20" s="44" t="s">
        <v>38</v>
      </c>
      <c r="I20" s="104">
        <f>I16+I12+I8+I4</f>
        <v>2</v>
      </c>
      <c r="L20" s="104"/>
    </row>
    <row r="21" spans="1:13" x14ac:dyDescent="0.2">
      <c r="A21" s="42"/>
      <c r="B21" s="42"/>
      <c r="C21" s="42"/>
      <c r="D21" s="44" t="s">
        <v>20</v>
      </c>
      <c r="E21" s="104">
        <f>E19+E15+E11+E7</f>
        <v>3</v>
      </c>
      <c r="H21" s="44" t="s">
        <v>21</v>
      </c>
      <c r="I21" s="104">
        <f>I17+I13+I9+I5</f>
        <v>1</v>
      </c>
    </row>
    <row r="22" spans="1:13" x14ac:dyDescent="0.2">
      <c r="A22" s="42"/>
      <c r="B22" s="42"/>
      <c r="C22" s="42"/>
      <c r="D22" s="42"/>
      <c r="H22" s="44" t="s">
        <v>22</v>
      </c>
      <c r="I22" s="104">
        <f>I18+I14+I10+I6</f>
        <v>1</v>
      </c>
    </row>
    <row r="23" spans="1:13" x14ac:dyDescent="0.2">
      <c r="A23" s="42"/>
      <c r="B23" s="42"/>
      <c r="C23" s="42"/>
      <c r="D23" s="45" t="s">
        <v>24</v>
      </c>
      <c r="E23" s="105">
        <f>K2</f>
        <v>0</v>
      </c>
      <c r="H23" s="44" t="s">
        <v>23</v>
      </c>
      <c r="I23" s="104">
        <f>I19+I15+I11+I7</f>
        <v>2</v>
      </c>
    </row>
    <row r="24" spans="1:13" x14ac:dyDescent="0.2">
      <c r="H24" s="45" t="s">
        <v>18</v>
      </c>
      <c r="I24" s="106">
        <v>2</v>
      </c>
    </row>
    <row r="26" spans="1:13" x14ac:dyDescent="0.2">
      <c r="F26" s="98" t="s">
        <v>27</v>
      </c>
      <c r="G26" s="106">
        <f>E20+E21+I20+I21+I22+I23+I24</f>
        <v>16</v>
      </c>
    </row>
    <row r="27" spans="1:13" x14ac:dyDescent="0.2">
      <c r="C27" s="2"/>
    </row>
  </sheetData>
  <mergeCells count="14">
    <mergeCell ref="A1:E2"/>
    <mergeCell ref="B8:B11"/>
    <mergeCell ref="C8:C11"/>
    <mergeCell ref="E8:E10"/>
    <mergeCell ref="B4:B7"/>
    <mergeCell ref="C4:C7"/>
    <mergeCell ref="E4:E6"/>
    <mergeCell ref="B12:B15"/>
    <mergeCell ref="C12:C15"/>
    <mergeCell ref="E12:E14"/>
    <mergeCell ref="A4:A19"/>
    <mergeCell ref="B16:B19"/>
    <mergeCell ref="C16:C19"/>
    <mergeCell ref="E16:E18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A4" sqref="A4:K19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1075</v>
      </c>
      <c r="B1" s="194"/>
      <c r="C1" s="194"/>
      <c r="D1" s="194"/>
      <c r="E1" s="194"/>
      <c r="F1" s="13" t="s">
        <v>15</v>
      </c>
      <c r="G1" s="57">
        <v>4</v>
      </c>
      <c r="J1" s="13" t="s">
        <v>16</v>
      </c>
      <c r="K1" s="57">
        <f>G1*4</f>
        <v>16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K1-(E20+E21+I20+I21+I22+I23+I24)</f>
        <v>0</v>
      </c>
      <c r="L2" s="104">
        <f>SUM(L4:L19)</f>
        <v>14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0.75" customHeight="1" x14ac:dyDescent="0.2">
      <c r="A4" s="186" t="s">
        <v>329</v>
      </c>
      <c r="B4" s="178">
        <v>1</v>
      </c>
      <c r="C4" s="181" t="s">
        <v>330</v>
      </c>
      <c r="D4" s="33" t="s">
        <v>8</v>
      </c>
      <c r="E4" s="182">
        <v>2</v>
      </c>
      <c r="F4" s="94" t="s">
        <v>1060</v>
      </c>
      <c r="G4" s="9" t="s">
        <v>333</v>
      </c>
      <c r="H4" s="16" t="s">
        <v>12</v>
      </c>
      <c r="I4" s="151"/>
      <c r="J4" s="94"/>
      <c r="K4" s="76"/>
      <c r="L4" s="116">
        <f>E4+E7+I4+I5+I6+I7</f>
        <v>4</v>
      </c>
      <c r="M4" s="1"/>
    </row>
    <row r="5" spans="1:16" ht="15" customHeight="1" x14ac:dyDescent="0.2">
      <c r="A5" s="187"/>
      <c r="B5" s="179"/>
      <c r="C5" s="169"/>
      <c r="D5" s="34" t="s">
        <v>9</v>
      </c>
      <c r="E5" s="183"/>
      <c r="F5" s="31"/>
      <c r="G5" s="7"/>
      <c r="H5" s="35" t="s">
        <v>13</v>
      </c>
      <c r="I5" s="152"/>
      <c r="J5" s="155"/>
      <c r="K5" s="24"/>
      <c r="L5" s="2"/>
      <c r="M5" s="1"/>
    </row>
    <row r="6" spans="1:16" ht="21.75" customHeight="1" x14ac:dyDescent="0.2">
      <c r="A6" s="187"/>
      <c r="B6" s="179"/>
      <c r="C6" s="169"/>
      <c r="D6" s="34" t="s">
        <v>10</v>
      </c>
      <c r="E6" s="183"/>
      <c r="F6" s="31" t="s">
        <v>334</v>
      </c>
      <c r="G6" s="7" t="s">
        <v>335</v>
      </c>
      <c r="H6" s="36" t="s">
        <v>14</v>
      </c>
      <c r="I6" s="152"/>
      <c r="J6" s="155"/>
      <c r="K6" s="24"/>
      <c r="L6" s="2"/>
      <c r="M6" s="1"/>
      <c r="O6" s="61"/>
    </row>
    <row r="7" spans="1:16" ht="56.1" customHeight="1" thickBot="1" x14ac:dyDescent="0.25">
      <c r="A7" s="187"/>
      <c r="B7" s="180"/>
      <c r="C7" s="170"/>
      <c r="D7" s="37" t="s">
        <v>11</v>
      </c>
      <c r="E7" s="59">
        <v>1</v>
      </c>
      <c r="F7" s="32" t="s">
        <v>340</v>
      </c>
      <c r="G7" s="41" t="s">
        <v>341</v>
      </c>
      <c r="H7" s="17" t="s">
        <v>3</v>
      </c>
      <c r="I7" s="59">
        <v>1</v>
      </c>
      <c r="J7" s="32" t="s">
        <v>348</v>
      </c>
      <c r="K7" s="25" t="s">
        <v>349</v>
      </c>
      <c r="L7" s="2"/>
      <c r="M7" s="1"/>
    </row>
    <row r="8" spans="1:16" ht="71.25" customHeight="1" x14ac:dyDescent="0.2">
      <c r="A8" s="187"/>
      <c r="B8" s="178">
        <v>2</v>
      </c>
      <c r="C8" s="181" t="s">
        <v>331</v>
      </c>
      <c r="D8" s="33" t="s">
        <v>8</v>
      </c>
      <c r="E8" s="182">
        <v>1.5</v>
      </c>
      <c r="F8" s="154" t="s">
        <v>975</v>
      </c>
      <c r="G8" s="9" t="s">
        <v>333</v>
      </c>
      <c r="H8" s="16" t="s">
        <v>12</v>
      </c>
      <c r="I8" s="151">
        <v>1</v>
      </c>
      <c r="J8" s="94" t="s">
        <v>345</v>
      </c>
      <c r="K8" s="76" t="s">
        <v>346</v>
      </c>
      <c r="L8" s="116">
        <f>E8+E11+I8+I10+I9+I11</f>
        <v>3</v>
      </c>
      <c r="M8" s="1"/>
    </row>
    <row r="9" spans="1:16" x14ac:dyDescent="0.2">
      <c r="A9" s="187"/>
      <c r="B9" s="179"/>
      <c r="C9" s="169"/>
      <c r="D9" s="34" t="s">
        <v>9</v>
      </c>
      <c r="E9" s="183"/>
      <c r="F9" s="31"/>
      <c r="G9" s="7"/>
      <c r="H9" s="35" t="s">
        <v>13</v>
      </c>
      <c r="I9" s="152"/>
      <c r="J9" s="31"/>
      <c r="K9" s="24"/>
      <c r="L9" s="2"/>
      <c r="M9" s="1"/>
    </row>
    <row r="10" spans="1:16" ht="33" customHeight="1" x14ac:dyDescent="0.2">
      <c r="A10" s="187"/>
      <c r="B10" s="179"/>
      <c r="C10" s="169"/>
      <c r="D10" s="34" t="s">
        <v>10</v>
      </c>
      <c r="E10" s="183"/>
      <c r="F10" s="155" t="s">
        <v>1034</v>
      </c>
      <c r="G10" s="7" t="s">
        <v>336</v>
      </c>
      <c r="H10" s="36" t="s">
        <v>14</v>
      </c>
      <c r="I10" s="152"/>
      <c r="J10" s="31"/>
      <c r="K10" s="81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59">
        <v>0.5</v>
      </c>
      <c r="F11" s="32" t="s">
        <v>342</v>
      </c>
      <c r="G11" s="41" t="s">
        <v>149</v>
      </c>
      <c r="H11" s="17" t="s">
        <v>3</v>
      </c>
      <c r="I11" s="59"/>
      <c r="J11" s="32"/>
      <c r="K11" s="25"/>
      <c r="L11" s="2"/>
      <c r="M11" s="1"/>
      <c r="P11" s="61"/>
    </row>
    <row r="12" spans="1:16" ht="69" customHeight="1" x14ac:dyDescent="0.2">
      <c r="A12" s="187"/>
      <c r="B12" s="178">
        <v>3</v>
      </c>
      <c r="C12" s="181" t="s">
        <v>332</v>
      </c>
      <c r="D12" s="33" t="s">
        <v>8</v>
      </c>
      <c r="E12" s="182">
        <v>2</v>
      </c>
      <c r="F12" s="94" t="s">
        <v>337</v>
      </c>
      <c r="G12" s="9" t="s">
        <v>333</v>
      </c>
      <c r="H12" s="16" t="s">
        <v>12</v>
      </c>
      <c r="I12" s="151">
        <v>0.5</v>
      </c>
      <c r="J12" s="158" t="s">
        <v>339</v>
      </c>
      <c r="K12" s="23" t="s">
        <v>283</v>
      </c>
      <c r="L12" s="116">
        <f>E12+E15+I12+I13+I14+I15</f>
        <v>3.5</v>
      </c>
      <c r="M12" s="1"/>
    </row>
    <row r="13" spans="1:16" ht="17.25" customHeight="1" x14ac:dyDescent="0.2">
      <c r="A13" s="187"/>
      <c r="B13" s="179"/>
      <c r="C13" s="169"/>
      <c r="D13" s="34" t="s">
        <v>9</v>
      </c>
      <c r="E13" s="183"/>
      <c r="F13" s="31"/>
      <c r="G13" s="7"/>
      <c r="H13" s="35" t="s">
        <v>13</v>
      </c>
      <c r="I13" s="152"/>
      <c r="J13" s="31"/>
      <c r="K13" s="81"/>
      <c r="L13" s="2"/>
      <c r="M13" s="1"/>
    </row>
    <row r="14" spans="1:16" x14ac:dyDescent="0.2">
      <c r="A14" s="187"/>
      <c r="B14" s="179"/>
      <c r="C14" s="169"/>
      <c r="D14" s="34" t="s">
        <v>10</v>
      </c>
      <c r="E14" s="183"/>
      <c r="F14" s="31" t="s">
        <v>338</v>
      </c>
      <c r="G14" s="7" t="s">
        <v>336</v>
      </c>
      <c r="H14" s="36" t="s">
        <v>14</v>
      </c>
      <c r="I14" s="152"/>
      <c r="J14" s="31"/>
      <c r="K14" s="81"/>
      <c r="L14" s="2"/>
      <c r="M14" s="1"/>
    </row>
    <row r="15" spans="1:16" ht="30.75" customHeight="1" thickBot="1" x14ac:dyDescent="0.25">
      <c r="A15" s="187"/>
      <c r="B15" s="180"/>
      <c r="C15" s="170"/>
      <c r="D15" s="37" t="s">
        <v>11</v>
      </c>
      <c r="E15" s="59">
        <v>1</v>
      </c>
      <c r="F15" s="156" t="s">
        <v>1035</v>
      </c>
      <c r="G15" s="41" t="s">
        <v>149</v>
      </c>
      <c r="H15" s="17" t="s">
        <v>3</v>
      </c>
      <c r="I15" s="55"/>
      <c r="J15" s="32"/>
      <c r="K15" s="25"/>
      <c r="L15" s="2"/>
      <c r="M15" s="1"/>
    </row>
    <row r="16" spans="1:16" ht="29.25" customHeight="1" x14ac:dyDescent="0.2">
      <c r="A16" s="187"/>
      <c r="B16" s="178">
        <v>4</v>
      </c>
      <c r="C16" s="181" t="s">
        <v>351</v>
      </c>
      <c r="D16" s="33" t="s">
        <v>8</v>
      </c>
      <c r="E16" s="182">
        <v>0.5</v>
      </c>
      <c r="F16" s="94" t="s">
        <v>359</v>
      </c>
      <c r="G16" s="9" t="s">
        <v>326</v>
      </c>
      <c r="H16" s="16" t="s">
        <v>12</v>
      </c>
      <c r="I16" s="151"/>
      <c r="J16" s="158"/>
      <c r="K16" s="23"/>
      <c r="L16" s="116">
        <f>E16+E19+I16+I17+I18+I19</f>
        <v>3.5</v>
      </c>
      <c r="M16" s="1"/>
    </row>
    <row r="17" spans="1:13" x14ac:dyDescent="0.2">
      <c r="A17" s="187"/>
      <c r="B17" s="179"/>
      <c r="C17" s="169"/>
      <c r="D17" s="34" t="s">
        <v>9</v>
      </c>
      <c r="E17" s="183"/>
      <c r="F17" s="31"/>
      <c r="G17" s="7"/>
      <c r="H17" s="35" t="s">
        <v>13</v>
      </c>
      <c r="I17" s="152"/>
      <c r="J17" s="31"/>
      <c r="K17" s="81"/>
      <c r="L17" s="2"/>
      <c r="M17" s="1"/>
    </row>
    <row r="18" spans="1:13" ht="49.5" customHeight="1" x14ac:dyDescent="0.2">
      <c r="A18" s="187"/>
      <c r="B18" s="179"/>
      <c r="C18" s="169"/>
      <c r="D18" s="34" t="s">
        <v>10</v>
      </c>
      <c r="E18" s="183"/>
      <c r="F18" s="31"/>
      <c r="G18" s="7"/>
      <c r="H18" s="36" t="s">
        <v>14</v>
      </c>
      <c r="I18" s="152">
        <v>1</v>
      </c>
      <c r="J18" s="155" t="s">
        <v>986</v>
      </c>
      <c r="K18" s="81" t="s">
        <v>344</v>
      </c>
      <c r="L18" s="2"/>
      <c r="M18" s="1"/>
    </row>
    <row r="19" spans="1:13" ht="26.25" customHeight="1" thickBot="1" x14ac:dyDescent="0.25">
      <c r="A19" s="192"/>
      <c r="B19" s="180"/>
      <c r="C19" s="170"/>
      <c r="D19" s="37" t="s">
        <v>11</v>
      </c>
      <c r="E19" s="59">
        <v>1</v>
      </c>
      <c r="F19" s="32" t="s">
        <v>343</v>
      </c>
      <c r="G19" s="41" t="s">
        <v>149</v>
      </c>
      <c r="H19" s="17" t="s">
        <v>3</v>
      </c>
      <c r="I19" s="59">
        <v>1</v>
      </c>
      <c r="J19" s="32" t="s">
        <v>350</v>
      </c>
      <c r="K19" s="25" t="s">
        <v>349</v>
      </c>
      <c r="L19" s="2"/>
      <c r="M19" s="1"/>
    </row>
    <row r="20" spans="1:13" x14ac:dyDescent="0.2">
      <c r="A20" s="42"/>
      <c r="B20" s="42"/>
      <c r="C20" s="42"/>
      <c r="D20" s="43" t="s">
        <v>19</v>
      </c>
      <c r="E20" s="18">
        <f>E4+E8+E12+E16</f>
        <v>6</v>
      </c>
      <c r="H20" s="44" t="s">
        <v>38</v>
      </c>
      <c r="I20" s="18">
        <f>I4+I8+I12+I16</f>
        <v>1.5</v>
      </c>
      <c r="L20" s="104"/>
    </row>
    <row r="21" spans="1:13" x14ac:dyDescent="0.2">
      <c r="A21" s="42"/>
      <c r="B21" s="42"/>
      <c r="C21" s="42"/>
      <c r="D21" s="44" t="s">
        <v>20</v>
      </c>
      <c r="E21" s="18">
        <f>E7+E11+E15+E19</f>
        <v>3.5</v>
      </c>
      <c r="H21" s="44" t="s">
        <v>21</v>
      </c>
      <c r="I21" s="18">
        <f>I5+I9+I13+I17</f>
        <v>0</v>
      </c>
    </row>
    <row r="22" spans="1:13" x14ac:dyDescent="0.2">
      <c r="A22" s="42"/>
      <c r="B22" s="42"/>
      <c r="C22" s="42"/>
      <c r="D22" s="42"/>
      <c r="H22" s="44" t="s">
        <v>22</v>
      </c>
      <c r="I22" s="18">
        <f>I6+I10+I14+I18</f>
        <v>1</v>
      </c>
    </row>
    <row r="23" spans="1:13" x14ac:dyDescent="0.2">
      <c r="A23" s="42"/>
      <c r="B23" s="42"/>
      <c r="C23" s="42"/>
      <c r="D23" s="45" t="s">
        <v>24</v>
      </c>
      <c r="E23" s="27">
        <f>K2</f>
        <v>0</v>
      </c>
      <c r="H23" s="44" t="s">
        <v>23</v>
      </c>
      <c r="I23" s="18">
        <f>I7+I11+I15+I19</f>
        <v>2</v>
      </c>
    </row>
    <row r="24" spans="1:13" x14ac:dyDescent="0.2">
      <c r="H24" s="45" t="s">
        <v>18</v>
      </c>
      <c r="I24" s="26">
        <v>2</v>
      </c>
    </row>
    <row r="26" spans="1:13" x14ac:dyDescent="0.2">
      <c r="F26" s="13" t="s">
        <v>27</v>
      </c>
      <c r="G26" s="26">
        <f>E20+E21+I20+I21+I22+I24+I23</f>
        <v>16</v>
      </c>
    </row>
    <row r="27" spans="1:13" x14ac:dyDescent="0.2">
      <c r="C27" s="2"/>
    </row>
  </sheetData>
  <mergeCells count="14"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  <mergeCell ref="E4:E6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1074</v>
      </c>
      <c r="B1" s="194"/>
      <c r="C1" s="194"/>
      <c r="D1" s="194"/>
      <c r="E1" s="194"/>
      <c r="F1" s="98" t="s">
        <v>15</v>
      </c>
      <c r="G1" s="57">
        <v>5</v>
      </c>
      <c r="H1" s="6"/>
      <c r="I1" s="99"/>
      <c r="J1" s="98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100"/>
      <c r="G2" s="56"/>
      <c r="H2" s="6"/>
      <c r="I2" s="99"/>
      <c r="J2" s="98" t="s">
        <v>26</v>
      </c>
      <c r="K2" s="57">
        <f>K1-(E24+E25+I24+I25+I26+I27+I28)</f>
        <v>4</v>
      </c>
      <c r="L2" s="104">
        <f>SUM(L4:L23)</f>
        <v>14</v>
      </c>
    </row>
    <row r="3" spans="1:16" ht="37.1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3.6" customHeight="1" x14ac:dyDescent="0.2">
      <c r="A4" s="186" t="s">
        <v>352</v>
      </c>
      <c r="B4" s="178">
        <v>1</v>
      </c>
      <c r="C4" s="181" t="s">
        <v>353</v>
      </c>
      <c r="D4" s="33" t="s">
        <v>8</v>
      </c>
      <c r="E4" s="201">
        <v>2</v>
      </c>
      <c r="F4" s="94" t="s">
        <v>355</v>
      </c>
      <c r="G4" s="9" t="s">
        <v>354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26.25" customHeight="1" x14ac:dyDescent="0.2">
      <c r="A5" s="187"/>
      <c r="B5" s="179"/>
      <c r="C5" s="169"/>
      <c r="D5" s="34" t="s">
        <v>9</v>
      </c>
      <c r="E5" s="202"/>
      <c r="F5" s="31" t="s">
        <v>356</v>
      </c>
      <c r="G5" s="7" t="s">
        <v>357</v>
      </c>
      <c r="H5" s="35" t="s">
        <v>13</v>
      </c>
      <c r="I5" s="162"/>
      <c r="J5" s="155"/>
      <c r="K5" s="24"/>
      <c r="L5" s="2"/>
      <c r="M5" s="1"/>
    </row>
    <row r="6" spans="1:16" ht="20.25" customHeight="1" x14ac:dyDescent="0.2">
      <c r="A6" s="187"/>
      <c r="B6" s="179"/>
      <c r="C6" s="169"/>
      <c r="D6" s="34" t="s">
        <v>10</v>
      </c>
      <c r="E6" s="202"/>
      <c r="F6" s="31"/>
      <c r="G6" s="7"/>
      <c r="H6" s="36" t="s">
        <v>14</v>
      </c>
      <c r="I6" s="162"/>
      <c r="J6" s="31"/>
      <c r="K6" s="81"/>
      <c r="L6" s="2"/>
      <c r="M6" s="1"/>
      <c r="O6" s="61"/>
    </row>
    <row r="7" spans="1:16" ht="26.25" thickBot="1" x14ac:dyDescent="0.25">
      <c r="A7" s="187"/>
      <c r="B7" s="205"/>
      <c r="C7" s="197"/>
      <c r="D7" s="68" t="s">
        <v>11</v>
      </c>
      <c r="E7" s="69">
        <v>1</v>
      </c>
      <c r="F7" s="84" t="s">
        <v>363</v>
      </c>
      <c r="G7" s="83" t="s">
        <v>364</v>
      </c>
      <c r="H7" s="22" t="s">
        <v>3</v>
      </c>
      <c r="I7" s="69">
        <v>1</v>
      </c>
      <c r="J7" s="84" t="s">
        <v>372</v>
      </c>
      <c r="K7" s="47" t="s">
        <v>373</v>
      </c>
      <c r="L7" s="2"/>
      <c r="M7" s="1"/>
    </row>
    <row r="8" spans="1:16" ht="123" customHeight="1" x14ac:dyDescent="0.2">
      <c r="A8" s="187"/>
      <c r="B8" s="178">
        <v>2</v>
      </c>
      <c r="C8" s="181" t="s">
        <v>358</v>
      </c>
      <c r="D8" s="33" t="s">
        <v>8</v>
      </c>
      <c r="E8" s="201">
        <v>2</v>
      </c>
      <c r="F8" s="77" t="s">
        <v>957</v>
      </c>
      <c r="G8" s="9" t="s">
        <v>360</v>
      </c>
      <c r="H8" s="16" t="s">
        <v>12</v>
      </c>
      <c r="I8" s="161">
        <v>1</v>
      </c>
      <c r="J8" s="94" t="s">
        <v>369</v>
      </c>
      <c r="K8" s="76" t="s">
        <v>370</v>
      </c>
      <c r="L8" s="116">
        <f>E8+E11+I8+I10+I9+I11</f>
        <v>4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31" t="s">
        <v>361</v>
      </c>
      <c r="G9" s="7" t="s">
        <v>362</v>
      </c>
      <c r="H9" s="35" t="s">
        <v>13</v>
      </c>
      <c r="I9" s="162"/>
      <c r="J9" s="31"/>
      <c r="K9" s="24"/>
      <c r="L9" s="2"/>
      <c r="M9" s="1"/>
    </row>
    <row r="10" spans="1:16" x14ac:dyDescent="0.2">
      <c r="A10" s="187"/>
      <c r="B10" s="179"/>
      <c r="C10" s="169"/>
      <c r="D10" s="34" t="s">
        <v>10</v>
      </c>
      <c r="E10" s="202"/>
      <c r="F10" s="31"/>
      <c r="G10" s="7"/>
      <c r="H10" s="36" t="s">
        <v>14</v>
      </c>
      <c r="I10" s="162"/>
      <c r="J10" s="31"/>
      <c r="K10" s="24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32" t="s">
        <v>365</v>
      </c>
      <c r="G11" s="41" t="s">
        <v>149</v>
      </c>
      <c r="H11" s="17" t="s">
        <v>3</v>
      </c>
      <c r="I11" s="38"/>
      <c r="J11" s="71"/>
      <c r="K11" s="25"/>
      <c r="L11" s="2"/>
      <c r="M11" s="1"/>
      <c r="P11" s="61"/>
    </row>
    <row r="12" spans="1:16" ht="30.75" customHeight="1" x14ac:dyDescent="0.2">
      <c r="A12" s="187"/>
      <c r="B12" s="203">
        <v>3</v>
      </c>
      <c r="C12" s="168" t="s">
        <v>366</v>
      </c>
      <c r="D12" s="40" t="s">
        <v>8</v>
      </c>
      <c r="E12" s="185">
        <v>1</v>
      </c>
      <c r="F12" s="126" t="s">
        <v>238</v>
      </c>
      <c r="G12" s="9" t="s">
        <v>326</v>
      </c>
      <c r="H12" s="30" t="s">
        <v>12</v>
      </c>
      <c r="I12" s="153"/>
      <c r="J12" s="4"/>
      <c r="K12" s="28"/>
      <c r="L12" s="116">
        <f>E12+E15+I12+I13+I14+I15</f>
        <v>3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31"/>
      <c r="G13" s="7"/>
      <c r="H13" s="35" t="s">
        <v>13</v>
      </c>
      <c r="I13" s="162"/>
      <c r="J13" s="31"/>
      <c r="K13" s="81"/>
      <c r="L13" s="2"/>
      <c r="M13" s="1"/>
    </row>
    <row r="14" spans="1:16" ht="51.75" customHeight="1" x14ac:dyDescent="0.2">
      <c r="A14" s="187"/>
      <c r="B14" s="179"/>
      <c r="C14" s="169"/>
      <c r="D14" s="34" t="s">
        <v>10</v>
      </c>
      <c r="E14" s="202"/>
      <c r="F14" s="31"/>
      <c r="G14" s="7"/>
      <c r="H14" s="36" t="s">
        <v>14</v>
      </c>
      <c r="I14" s="162">
        <v>1</v>
      </c>
      <c r="J14" s="31" t="s">
        <v>367</v>
      </c>
      <c r="K14" s="81" t="s">
        <v>368</v>
      </c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69">
        <v>1</v>
      </c>
      <c r="F15" s="131" t="s">
        <v>996</v>
      </c>
      <c r="G15" s="83" t="s">
        <v>149</v>
      </c>
      <c r="H15" s="22" t="s">
        <v>3</v>
      </c>
      <c r="I15" s="113"/>
      <c r="J15" s="84"/>
      <c r="K15" s="47"/>
      <c r="L15" s="2"/>
      <c r="M15" s="1"/>
    </row>
    <row r="16" spans="1:16" ht="31.5" customHeight="1" x14ac:dyDescent="0.2">
      <c r="A16" s="187"/>
      <c r="B16" s="178">
        <v>4</v>
      </c>
      <c r="C16" s="181" t="s">
        <v>377</v>
      </c>
      <c r="D16" s="33" t="s">
        <v>8</v>
      </c>
      <c r="E16" s="201"/>
      <c r="F16" s="94"/>
      <c r="G16" s="9"/>
      <c r="H16" s="16" t="s">
        <v>12</v>
      </c>
      <c r="I16" s="161"/>
      <c r="J16" s="77"/>
      <c r="K16" s="23"/>
      <c r="L16" s="116">
        <f>E16+E19+I16+I17+I18+I19</f>
        <v>1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31"/>
      <c r="G17" s="7"/>
      <c r="H17" s="35" t="s">
        <v>13</v>
      </c>
      <c r="I17" s="162"/>
      <c r="J17" s="31"/>
      <c r="K17" s="81"/>
      <c r="L17" s="2"/>
      <c r="M17" s="1"/>
    </row>
    <row r="18" spans="1:13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32.25" customHeight="1" thickBot="1" x14ac:dyDescent="0.25">
      <c r="A19" s="187"/>
      <c r="B19" s="180"/>
      <c r="C19" s="170"/>
      <c r="D19" s="37" t="s">
        <v>11</v>
      </c>
      <c r="E19" s="38"/>
      <c r="F19" s="32"/>
      <c r="G19" s="41"/>
      <c r="H19" s="17" t="s">
        <v>3</v>
      </c>
      <c r="I19" s="38">
        <v>1</v>
      </c>
      <c r="J19" s="32" t="s">
        <v>374</v>
      </c>
      <c r="K19" s="25" t="s">
        <v>269</v>
      </c>
      <c r="L19" s="2"/>
      <c r="M19" s="1"/>
    </row>
    <row r="20" spans="1:13" ht="30.75" customHeight="1" x14ac:dyDescent="0.2">
      <c r="A20" s="187"/>
      <c r="B20" s="203">
        <v>5</v>
      </c>
      <c r="C20" s="204" t="s">
        <v>377</v>
      </c>
      <c r="D20" s="40" t="s">
        <v>8</v>
      </c>
      <c r="E20" s="185"/>
      <c r="F20" s="111"/>
      <c r="G20" s="29"/>
      <c r="H20" s="30" t="s">
        <v>12</v>
      </c>
      <c r="I20" s="153"/>
      <c r="J20" s="111"/>
      <c r="K20" s="28"/>
      <c r="L20" s="116">
        <f>E20+E23+I20+I21+I22+I23</f>
        <v>2</v>
      </c>
      <c r="M20" s="1"/>
    </row>
    <row r="21" spans="1:13" ht="22.5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52">
        <v>1</v>
      </c>
      <c r="J21" s="159" t="s">
        <v>347</v>
      </c>
      <c r="K21" s="24" t="s">
        <v>126</v>
      </c>
      <c r="L21" s="2"/>
      <c r="M21" s="1"/>
    </row>
    <row r="22" spans="1:13" x14ac:dyDescent="0.2">
      <c r="A22" s="187"/>
      <c r="B22" s="179"/>
      <c r="C22" s="190"/>
      <c r="D22" s="34" t="s">
        <v>10</v>
      </c>
      <c r="E22" s="202"/>
      <c r="F22" s="159"/>
      <c r="G22" s="7"/>
      <c r="H22" s="36" t="s">
        <v>14</v>
      </c>
      <c r="I22" s="162"/>
      <c r="J22" s="159"/>
      <c r="K22" s="24"/>
      <c r="L22" s="2"/>
      <c r="M22" s="1"/>
    </row>
    <row r="23" spans="1:13" ht="44.25" customHeight="1" thickBot="1" x14ac:dyDescent="0.25">
      <c r="A23" s="192"/>
      <c r="B23" s="180"/>
      <c r="C23" s="191"/>
      <c r="D23" s="37" t="s">
        <v>11</v>
      </c>
      <c r="E23" s="38"/>
      <c r="F23" s="32"/>
      <c r="G23" s="41"/>
      <c r="H23" s="17" t="s">
        <v>3</v>
      </c>
      <c r="I23" s="38">
        <v>1</v>
      </c>
      <c r="J23" s="160" t="s">
        <v>375</v>
      </c>
      <c r="K23" s="25" t="s">
        <v>376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3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4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16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1076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4</v>
      </c>
      <c r="L2" s="104">
        <f>SUM(L4:L23)</f>
        <v>14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1.5" customHeight="1" x14ac:dyDescent="0.2">
      <c r="A4" s="186" t="s">
        <v>378</v>
      </c>
      <c r="B4" s="178">
        <v>1</v>
      </c>
      <c r="C4" s="181" t="s">
        <v>379</v>
      </c>
      <c r="D4" s="33" t="s">
        <v>8</v>
      </c>
      <c r="E4" s="201">
        <v>2</v>
      </c>
      <c r="F4" s="94" t="s">
        <v>380</v>
      </c>
      <c r="G4" s="9" t="s">
        <v>381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19.5" customHeight="1" x14ac:dyDescent="0.2">
      <c r="A5" s="187"/>
      <c r="B5" s="179"/>
      <c r="C5" s="169"/>
      <c r="D5" s="34" t="s">
        <v>9</v>
      </c>
      <c r="E5" s="202"/>
      <c r="F5" s="102"/>
      <c r="G5" s="7"/>
      <c r="H5" s="35" t="s">
        <v>13</v>
      </c>
      <c r="I5" s="162"/>
      <c r="J5" s="155"/>
      <c r="K5" s="24"/>
      <c r="L5" s="2"/>
      <c r="M5" s="1"/>
    </row>
    <row r="6" spans="1:16" ht="30" customHeight="1" x14ac:dyDescent="0.2">
      <c r="A6" s="187"/>
      <c r="B6" s="179"/>
      <c r="C6" s="169"/>
      <c r="D6" s="34" t="s">
        <v>10</v>
      </c>
      <c r="E6" s="202"/>
      <c r="F6" s="31" t="s">
        <v>382</v>
      </c>
      <c r="G6" s="7" t="s">
        <v>383</v>
      </c>
      <c r="H6" s="36" t="s">
        <v>14</v>
      </c>
      <c r="I6" s="162"/>
      <c r="J6" s="155"/>
      <c r="K6" s="24"/>
      <c r="L6" s="2"/>
      <c r="M6" s="1"/>
      <c r="O6" s="61"/>
    </row>
    <row r="7" spans="1:16" ht="33.950000000000003" customHeight="1" thickBot="1" x14ac:dyDescent="0.25">
      <c r="A7" s="187"/>
      <c r="B7" s="205"/>
      <c r="C7" s="197"/>
      <c r="D7" s="68" t="s">
        <v>11</v>
      </c>
      <c r="E7" s="69">
        <v>1</v>
      </c>
      <c r="F7" s="84" t="s">
        <v>393</v>
      </c>
      <c r="G7" s="83" t="s">
        <v>149</v>
      </c>
      <c r="H7" s="22" t="s">
        <v>3</v>
      </c>
      <c r="I7" s="69">
        <v>1</v>
      </c>
      <c r="J7" s="84" t="s">
        <v>395</v>
      </c>
      <c r="K7" s="47" t="s">
        <v>396</v>
      </c>
      <c r="L7" s="2"/>
      <c r="M7" s="1"/>
    </row>
    <row r="8" spans="1:16" ht="33" customHeight="1" x14ac:dyDescent="0.2">
      <c r="A8" s="187"/>
      <c r="B8" s="178">
        <v>2</v>
      </c>
      <c r="C8" s="181" t="s">
        <v>384</v>
      </c>
      <c r="D8" s="33" t="s">
        <v>8</v>
      </c>
      <c r="E8" s="201">
        <v>2</v>
      </c>
      <c r="F8" s="94" t="s">
        <v>385</v>
      </c>
      <c r="G8" s="9" t="s">
        <v>386</v>
      </c>
      <c r="H8" s="16" t="s">
        <v>12</v>
      </c>
      <c r="I8" s="161">
        <v>1</v>
      </c>
      <c r="J8" s="94" t="s">
        <v>391</v>
      </c>
      <c r="K8" s="76" t="s">
        <v>392</v>
      </c>
      <c r="L8" s="116">
        <f>E8+E11+I8+I10+I9+I11</f>
        <v>4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31" t="s">
        <v>387</v>
      </c>
      <c r="G9" s="7" t="s">
        <v>388</v>
      </c>
      <c r="H9" s="35" t="s">
        <v>13</v>
      </c>
      <c r="I9" s="162"/>
      <c r="J9" s="31"/>
      <c r="K9" s="24"/>
      <c r="L9" s="2"/>
      <c r="M9" s="1"/>
    </row>
    <row r="10" spans="1:16" x14ac:dyDescent="0.2">
      <c r="A10" s="187"/>
      <c r="B10" s="179"/>
      <c r="C10" s="169"/>
      <c r="D10" s="34" t="s">
        <v>10</v>
      </c>
      <c r="E10" s="202"/>
      <c r="F10" s="31" t="s">
        <v>389</v>
      </c>
      <c r="G10" s="7" t="s">
        <v>390</v>
      </c>
      <c r="H10" s="36" t="s">
        <v>14</v>
      </c>
      <c r="I10" s="162"/>
      <c r="J10" s="159"/>
      <c r="K10" s="24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32" t="s">
        <v>393</v>
      </c>
      <c r="G11" s="41" t="s">
        <v>149</v>
      </c>
      <c r="H11" s="17" t="s">
        <v>3</v>
      </c>
      <c r="I11" s="38"/>
      <c r="J11" s="32"/>
      <c r="K11" s="25"/>
      <c r="L11" s="2"/>
      <c r="M11" s="1"/>
      <c r="P11" s="61"/>
    </row>
    <row r="12" spans="1:16" ht="32.25" customHeight="1" x14ac:dyDescent="0.2">
      <c r="A12" s="187"/>
      <c r="B12" s="203">
        <v>3</v>
      </c>
      <c r="C12" s="168" t="s">
        <v>400</v>
      </c>
      <c r="D12" s="40" t="s">
        <v>8</v>
      </c>
      <c r="E12" s="185">
        <v>1</v>
      </c>
      <c r="F12" s="111" t="s">
        <v>238</v>
      </c>
      <c r="G12" s="9" t="s">
        <v>326</v>
      </c>
      <c r="H12" s="30" t="s">
        <v>12</v>
      </c>
      <c r="I12" s="153"/>
      <c r="J12" s="4"/>
      <c r="K12" s="28"/>
      <c r="L12" s="116">
        <f>E12+E15+I12+I13+I14+I15</f>
        <v>2</v>
      </c>
      <c r="M12" s="1"/>
    </row>
    <row r="13" spans="1:16" ht="14.25" x14ac:dyDescent="0.2">
      <c r="A13" s="187"/>
      <c r="B13" s="179"/>
      <c r="C13" s="169"/>
      <c r="D13" s="34" t="s">
        <v>9</v>
      </c>
      <c r="E13" s="202"/>
      <c r="F13" s="102"/>
      <c r="G13" s="7"/>
      <c r="H13" s="35" t="s">
        <v>13</v>
      </c>
      <c r="I13" s="162"/>
      <c r="J13" s="31"/>
      <c r="K13" s="24"/>
      <c r="L13" s="2"/>
      <c r="M13" s="1"/>
    </row>
    <row r="14" spans="1:16" x14ac:dyDescent="0.2">
      <c r="A14" s="187"/>
      <c r="B14" s="179"/>
      <c r="C14" s="169"/>
      <c r="D14" s="34" t="s">
        <v>10</v>
      </c>
      <c r="E14" s="202"/>
      <c r="F14" s="31"/>
      <c r="G14" s="7"/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69">
        <v>1</v>
      </c>
      <c r="F15" s="84" t="s">
        <v>394</v>
      </c>
      <c r="G15" s="83" t="s">
        <v>149</v>
      </c>
      <c r="H15" s="22" t="s">
        <v>3</v>
      </c>
      <c r="I15" s="38"/>
      <c r="J15" s="160"/>
      <c r="K15" s="25"/>
      <c r="L15" s="2"/>
      <c r="M15" s="1"/>
    </row>
    <row r="16" spans="1:16" ht="27" customHeight="1" x14ac:dyDescent="0.2">
      <c r="A16" s="187"/>
      <c r="B16" s="178">
        <v>4</v>
      </c>
      <c r="C16" s="181" t="s">
        <v>400</v>
      </c>
      <c r="D16" s="33" t="s">
        <v>8</v>
      </c>
      <c r="E16" s="201"/>
      <c r="F16" s="94"/>
      <c r="G16" s="9"/>
      <c r="H16" s="16" t="s">
        <v>12</v>
      </c>
      <c r="I16" s="161"/>
      <c r="J16" s="158"/>
      <c r="K16" s="23"/>
      <c r="L16" s="116">
        <f>E16+E19+I16+I17+I18+I19</f>
        <v>2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31"/>
      <c r="G17" s="7"/>
      <c r="H17" s="35" t="s">
        <v>13</v>
      </c>
      <c r="I17" s="162"/>
      <c r="J17" s="31"/>
      <c r="K17" s="81"/>
      <c r="L17" s="2"/>
      <c r="M17" s="1"/>
    </row>
    <row r="18" spans="1:13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45.6" customHeight="1" thickBot="1" x14ac:dyDescent="0.25">
      <c r="A19" s="187"/>
      <c r="B19" s="180"/>
      <c r="C19" s="170"/>
      <c r="D19" s="37" t="s">
        <v>11</v>
      </c>
      <c r="E19" s="38">
        <v>1</v>
      </c>
      <c r="F19" s="156" t="s">
        <v>997</v>
      </c>
      <c r="G19" s="41" t="s">
        <v>149</v>
      </c>
      <c r="H19" s="17" t="s">
        <v>3</v>
      </c>
      <c r="I19" s="38">
        <v>1</v>
      </c>
      <c r="J19" s="160" t="s">
        <v>398</v>
      </c>
      <c r="K19" s="25" t="s">
        <v>399</v>
      </c>
      <c r="L19" s="2"/>
      <c r="M19" s="1"/>
    </row>
    <row r="20" spans="1:13" ht="27" customHeight="1" x14ac:dyDescent="0.2">
      <c r="A20" s="187"/>
      <c r="B20" s="203">
        <v>5</v>
      </c>
      <c r="C20" s="189" t="s">
        <v>400</v>
      </c>
      <c r="D20" s="40" t="s">
        <v>8</v>
      </c>
      <c r="E20" s="185"/>
      <c r="F20" s="249"/>
      <c r="G20" s="29"/>
      <c r="H20" s="30" t="s">
        <v>12</v>
      </c>
      <c r="I20" s="153"/>
      <c r="J20" s="111"/>
      <c r="K20" s="112"/>
      <c r="L20" s="116">
        <f>E20+E23+I20+I21+I22+I23</f>
        <v>2</v>
      </c>
      <c r="M20" s="1"/>
    </row>
    <row r="21" spans="1:13" ht="22.5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371</v>
      </c>
      <c r="K21" s="24" t="s">
        <v>195</v>
      </c>
      <c r="L21" s="2"/>
      <c r="M21" s="1"/>
    </row>
    <row r="22" spans="1:13" x14ac:dyDescent="0.2">
      <c r="A22" s="187"/>
      <c r="B22" s="179"/>
      <c r="C22" s="190"/>
      <c r="D22" s="34" t="s">
        <v>10</v>
      </c>
      <c r="E22" s="202"/>
      <c r="F22" s="250"/>
      <c r="G22" s="7"/>
      <c r="H22" s="36" t="s">
        <v>14</v>
      </c>
      <c r="I22" s="162"/>
      <c r="J22" s="251"/>
      <c r="K22" s="24"/>
      <c r="L22" s="2"/>
      <c r="M22" s="1"/>
    </row>
    <row r="23" spans="1:13" ht="56.1" customHeight="1" thickBot="1" x14ac:dyDescent="0.25">
      <c r="A23" s="192"/>
      <c r="B23" s="180"/>
      <c r="C23" s="191"/>
      <c r="D23" s="37" t="s">
        <v>11</v>
      </c>
      <c r="E23" s="38"/>
      <c r="F23" s="156"/>
      <c r="G23" s="41"/>
      <c r="H23" s="17" t="s">
        <v>3</v>
      </c>
      <c r="I23" s="38">
        <v>1</v>
      </c>
      <c r="J23" s="156" t="s">
        <v>397</v>
      </c>
      <c r="K23" s="25" t="s">
        <v>376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0</v>
      </c>
    </row>
    <row r="27" spans="1:13" x14ac:dyDescent="0.2">
      <c r="A27" s="42"/>
      <c r="B27" s="42"/>
      <c r="C27" s="42"/>
      <c r="D27" s="45" t="s">
        <v>24</v>
      </c>
      <c r="E27" s="27">
        <f>K2</f>
        <v>4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16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topLeftCell="A7" zoomScale="80" zoomScaleNormal="75" zoomScaleSheetLayoutView="80" workbookViewId="0">
      <selection activeCell="A4" sqref="A4:K23"/>
    </sheetView>
  </sheetViews>
  <sheetFormatPr defaultColWidth="9.140625" defaultRowHeight="12.75" x14ac:dyDescent="0.2"/>
  <cols>
    <col min="1" max="1" width="16" style="6" customWidth="1"/>
    <col min="2" max="2" width="4" style="6" customWidth="1"/>
    <col min="3" max="3" width="16.7109375" style="6" customWidth="1"/>
    <col min="4" max="4" width="6" style="6" customWidth="1"/>
    <col min="5" max="5" width="5" style="99" customWidth="1"/>
    <col min="6" max="6" width="50.7109375" style="6" customWidth="1"/>
    <col min="7" max="7" width="10.42578125" style="6" customWidth="1"/>
    <col min="8" max="8" width="6.5703125" style="6" customWidth="1"/>
    <col min="9" max="9" width="4.5703125" style="99" customWidth="1"/>
    <col min="10" max="10" width="50.7109375" style="6" customWidth="1"/>
    <col min="11" max="11" width="10.42578125" style="6" customWidth="1"/>
    <col min="12" max="16384" width="9.140625" style="6"/>
  </cols>
  <sheetData>
    <row r="1" spans="1:16" ht="13.5" customHeight="1" x14ac:dyDescent="0.2">
      <c r="A1" s="193" t="s">
        <v>1077</v>
      </c>
      <c r="B1" s="194"/>
      <c r="C1" s="194"/>
      <c r="D1" s="194"/>
      <c r="E1" s="194"/>
      <c r="F1" s="98" t="s">
        <v>15</v>
      </c>
      <c r="G1" s="57">
        <v>5</v>
      </c>
      <c r="J1" s="98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100"/>
      <c r="G2" s="56"/>
      <c r="J2" s="98" t="s">
        <v>26</v>
      </c>
      <c r="K2" s="57">
        <f>K1-(E24+E25+I24+I25+I26+I27+I28)</f>
        <v>0</v>
      </c>
      <c r="L2" s="104">
        <f>SUM(L4:L23)</f>
        <v>18</v>
      </c>
    </row>
    <row r="3" spans="1:16" ht="41.2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" customHeight="1" x14ac:dyDescent="0.2">
      <c r="A4" s="186" t="s">
        <v>401</v>
      </c>
      <c r="B4" s="178">
        <v>1</v>
      </c>
      <c r="C4" s="181" t="s">
        <v>402</v>
      </c>
      <c r="D4" s="33" t="s">
        <v>8</v>
      </c>
      <c r="E4" s="201">
        <v>2</v>
      </c>
      <c r="F4" s="94" t="s">
        <v>958</v>
      </c>
      <c r="G4" s="9" t="s">
        <v>405</v>
      </c>
      <c r="H4" s="16" t="s">
        <v>39</v>
      </c>
      <c r="I4" s="161">
        <v>1</v>
      </c>
      <c r="J4" s="94" t="s">
        <v>408</v>
      </c>
      <c r="K4" s="76" t="s">
        <v>418</v>
      </c>
      <c r="L4" s="116">
        <f>E4+E7+I4+I5+I6+I7</f>
        <v>4</v>
      </c>
      <c r="M4" s="103"/>
    </row>
    <row r="5" spans="1:16" ht="16.149999999999999" customHeight="1" x14ac:dyDescent="0.2">
      <c r="A5" s="187"/>
      <c r="B5" s="179"/>
      <c r="C5" s="169"/>
      <c r="D5" s="34" t="s">
        <v>9</v>
      </c>
      <c r="E5" s="202"/>
      <c r="F5" s="31" t="s">
        <v>406</v>
      </c>
      <c r="G5" s="7" t="s">
        <v>407</v>
      </c>
      <c r="H5" s="35" t="s">
        <v>13</v>
      </c>
      <c r="I5" s="162"/>
      <c r="J5" s="155"/>
      <c r="K5" s="24"/>
      <c r="L5" s="2"/>
      <c r="M5" s="103"/>
    </row>
    <row r="6" spans="1:16" x14ac:dyDescent="0.2">
      <c r="A6" s="187"/>
      <c r="B6" s="179"/>
      <c r="C6" s="169"/>
      <c r="D6" s="34" t="s">
        <v>10</v>
      </c>
      <c r="E6" s="202"/>
      <c r="F6" s="159"/>
      <c r="G6" s="7"/>
      <c r="H6" s="36" t="s">
        <v>14</v>
      </c>
      <c r="I6" s="162"/>
      <c r="J6" s="155"/>
      <c r="K6" s="24"/>
      <c r="L6" s="2"/>
      <c r="M6" s="103"/>
      <c r="O6" s="91"/>
    </row>
    <row r="7" spans="1:16" ht="68.25" customHeight="1" thickBot="1" x14ac:dyDescent="0.25">
      <c r="A7" s="187"/>
      <c r="B7" s="180"/>
      <c r="C7" s="170"/>
      <c r="D7" s="37" t="s">
        <v>11</v>
      </c>
      <c r="E7" s="38"/>
      <c r="F7" s="32"/>
      <c r="G7" s="41"/>
      <c r="H7" s="17" t="s">
        <v>3</v>
      </c>
      <c r="I7" s="38">
        <v>1</v>
      </c>
      <c r="J7" s="32" t="s">
        <v>977</v>
      </c>
      <c r="K7" s="25" t="s">
        <v>420</v>
      </c>
      <c r="L7" s="2"/>
      <c r="M7" s="103"/>
    </row>
    <row r="8" spans="1:16" ht="80.25" customHeight="1" x14ac:dyDescent="0.2">
      <c r="A8" s="187"/>
      <c r="B8" s="203">
        <v>2</v>
      </c>
      <c r="C8" s="168" t="s">
        <v>403</v>
      </c>
      <c r="D8" s="40" t="s">
        <v>8</v>
      </c>
      <c r="E8" s="185">
        <v>1.5</v>
      </c>
      <c r="F8" s="111" t="s">
        <v>959</v>
      </c>
      <c r="G8" s="29" t="s">
        <v>411</v>
      </c>
      <c r="H8" s="30" t="s">
        <v>39</v>
      </c>
      <c r="I8" s="153">
        <v>1</v>
      </c>
      <c r="J8" s="111" t="s">
        <v>412</v>
      </c>
      <c r="K8" s="112" t="s">
        <v>413</v>
      </c>
      <c r="L8" s="116">
        <f>E8+E11+I8+I10+I9+I11</f>
        <v>4</v>
      </c>
      <c r="M8" s="103"/>
    </row>
    <row r="9" spans="1:16" x14ac:dyDescent="0.2">
      <c r="A9" s="187"/>
      <c r="B9" s="179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03"/>
    </row>
    <row r="10" spans="1:16" x14ac:dyDescent="0.2">
      <c r="A10" s="187"/>
      <c r="B10" s="179"/>
      <c r="C10" s="169"/>
      <c r="D10" s="34" t="s">
        <v>10</v>
      </c>
      <c r="E10" s="202"/>
      <c r="F10" s="159"/>
      <c r="G10" s="7"/>
      <c r="H10" s="36" t="s">
        <v>14</v>
      </c>
      <c r="I10" s="162">
        <v>0.5</v>
      </c>
      <c r="J10" s="31" t="s">
        <v>409</v>
      </c>
      <c r="K10" s="24" t="s">
        <v>410</v>
      </c>
      <c r="L10" s="2"/>
      <c r="M10" s="103"/>
    </row>
    <row r="11" spans="1:16" ht="26.25" thickBot="1" x14ac:dyDescent="0.25">
      <c r="A11" s="187"/>
      <c r="B11" s="205"/>
      <c r="C11" s="197"/>
      <c r="D11" s="68" t="s">
        <v>11</v>
      </c>
      <c r="E11" s="69">
        <v>1</v>
      </c>
      <c r="F11" s="84" t="s">
        <v>209</v>
      </c>
      <c r="G11" s="83" t="s">
        <v>149</v>
      </c>
      <c r="H11" s="22" t="s">
        <v>3</v>
      </c>
      <c r="I11" s="69"/>
      <c r="J11" s="84"/>
      <c r="K11" s="47"/>
      <c r="L11" s="2"/>
      <c r="M11" s="103"/>
      <c r="P11" s="91"/>
    </row>
    <row r="12" spans="1:16" ht="95.25" customHeight="1" x14ac:dyDescent="0.2">
      <c r="A12" s="187"/>
      <c r="B12" s="178">
        <v>3</v>
      </c>
      <c r="C12" s="181" t="s">
        <v>404</v>
      </c>
      <c r="D12" s="33" t="s">
        <v>8</v>
      </c>
      <c r="E12" s="201">
        <v>2</v>
      </c>
      <c r="F12" s="94" t="s">
        <v>960</v>
      </c>
      <c r="G12" s="9" t="s">
        <v>414</v>
      </c>
      <c r="H12" s="16" t="s">
        <v>39</v>
      </c>
      <c r="I12" s="161"/>
      <c r="J12" s="158"/>
      <c r="K12" s="23"/>
      <c r="L12" s="116">
        <f>E12+E15+I12+I13+I14+I15</f>
        <v>4</v>
      </c>
      <c r="M12" s="103"/>
    </row>
    <row r="13" spans="1:16" x14ac:dyDescent="0.2">
      <c r="A13" s="187"/>
      <c r="B13" s="179"/>
      <c r="C13" s="169"/>
      <c r="D13" s="34" t="s">
        <v>9</v>
      </c>
      <c r="E13" s="202"/>
      <c r="F13" s="31"/>
      <c r="G13" s="7"/>
      <c r="H13" s="35" t="s">
        <v>13</v>
      </c>
      <c r="I13" s="162"/>
      <c r="J13" s="31"/>
      <c r="K13" s="81"/>
      <c r="L13" s="2"/>
      <c r="M13" s="103"/>
    </row>
    <row r="14" spans="1:16" ht="34.5" customHeight="1" x14ac:dyDescent="0.2">
      <c r="A14" s="187"/>
      <c r="B14" s="179"/>
      <c r="C14" s="169"/>
      <c r="D14" s="34" t="s">
        <v>10</v>
      </c>
      <c r="E14" s="202"/>
      <c r="F14" s="159"/>
      <c r="G14" s="7"/>
      <c r="H14" s="36" t="s">
        <v>14</v>
      </c>
      <c r="I14" s="162">
        <v>1</v>
      </c>
      <c r="J14" s="155" t="s">
        <v>976</v>
      </c>
      <c r="K14" s="24" t="s">
        <v>417</v>
      </c>
      <c r="L14" s="2"/>
      <c r="M14" s="103"/>
    </row>
    <row r="15" spans="1:16" ht="26.25" thickBot="1" x14ac:dyDescent="0.25">
      <c r="A15" s="187"/>
      <c r="B15" s="180"/>
      <c r="C15" s="170"/>
      <c r="D15" s="37" t="s">
        <v>11</v>
      </c>
      <c r="E15" s="38">
        <v>1</v>
      </c>
      <c r="F15" s="131" t="s">
        <v>993</v>
      </c>
      <c r="G15" s="83" t="s">
        <v>149</v>
      </c>
      <c r="H15" s="17" t="s">
        <v>3</v>
      </c>
      <c r="I15" s="114"/>
      <c r="J15" s="32"/>
      <c r="K15" s="25"/>
      <c r="L15" s="2"/>
      <c r="M15" s="103"/>
    </row>
    <row r="16" spans="1:16" ht="25.5" x14ac:dyDescent="0.2">
      <c r="A16" s="187"/>
      <c r="B16" s="178">
        <v>4</v>
      </c>
      <c r="C16" s="181" t="s">
        <v>900</v>
      </c>
      <c r="D16" s="33" t="s">
        <v>8</v>
      </c>
      <c r="E16" s="201"/>
      <c r="F16" s="94"/>
      <c r="G16" s="9"/>
      <c r="H16" s="16" t="s">
        <v>39</v>
      </c>
      <c r="I16" s="161"/>
      <c r="J16" s="158"/>
      <c r="K16" s="23"/>
      <c r="L16" s="116">
        <f>E19+I19</f>
        <v>3</v>
      </c>
      <c r="M16" s="103"/>
    </row>
    <row r="17" spans="1:13" x14ac:dyDescent="0.2">
      <c r="A17" s="187"/>
      <c r="B17" s="179"/>
      <c r="C17" s="169"/>
      <c r="D17" s="34" t="s">
        <v>9</v>
      </c>
      <c r="E17" s="202"/>
      <c r="F17" s="31"/>
      <c r="G17" s="7"/>
      <c r="H17" s="35" t="s">
        <v>13</v>
      </c>
      <c r="I17" s="162"/>
      <c r="J17" s="31"/>
      <c r="K17" s="81"/>
      <c r="L17" s="2"/>
      <c r="M17" s="103"/>
    </row>
    <row r="18" spans="1:13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03"/>
    </row>
    <row r="19" spans="1:13" ht="51.75" thickBot="1" x14ac:dyDescent="0.25">
      <c r="A19" s="187"/>
      <c r="B19" s="180"/>
      <c r="C19" s="170"/>
      <c r="D19" s="37" t="s">
        <v>11</v>
      </c>
      <c r="E19" s="38">
        <v>2</v>
      </c>
      <c r="F19" s="32" t="s">
        <v>415</v>
      </c>
      <c r="G19" s="41" t="s">
        <v>416</v>
      </c>
      <c r="H19" s="17" t="s">
        <v>3</v>
      </c>
      <c r="I19" s="38">
        <v>1</v>
      </c>
      <c r="J19" s="32" t="s">
        <v>419</v>
      </c>
      <c r="K19" s="25" t="s">
        <v>420</v>
      </c>
      <c r="L19" s="2"/>
      <c r="M19" s="103"/>
    </row>
    <row r="20" spans="1:13" ht="79.5" customHeight="1" x14ac:dyDescent="0.2">
      <c r="A20" s="187"/>
      <c r="B20" s="178">
        <v>5</v>
      </c>
      <c r="C20" s="181" t="s">
        <v>423</v>
      </c>
      <c r="D20" s="33" t="s">
        <v>8</v>
      </c>
      <c r="E20" s="201">
        <v>2</v>
      </c>
      <c r="F20" s="94" t="s">
        <v>422</v>
      </c>
      <c r="G20" s="9" t="s">
        <v>424</v>
      </c>
      <c r="H20" s="16" t="s">
        <v>39</v>
      </c>
      <c r="I20" s="161"/>
      <c r="J20" s="77"/>
      <c r="K20" s="76"/>
      <c r="L20" s="116">
        <f>E20+E23+I20+I21+I22+I23</f>
        <v>3</v>
      </c>
      <c r="M20" s="103"/>
    </row>
    <row r="21" spans="1:13" ht="14.25" x14ac:dyDescent="0.2">
      <c r="A21" s="187"/>
      <c r="B21" s="179"/>
      <c r="C21" s="169"/>
      <c r="D21" s="34" t="s">
        <v>9</v>
      </c>
      <c r="E21" s="202"/>
      <c r="F21" s="102"/>
      <c r="G21" s="7"/>
      <c r="H21" s="35" t="s">
        <v>13</v>
      </c>
      <c r="I21" s="162"/>
      <c r="J21" s="155"/>
      <c r="K21" s="24"/>
      <c r="L21" s="2"/>
      <c r="M21" s="103"/>
    </row>
    <row r="22" spans="1:13" x14ac:dyDescent="0.2">
      <c r="A22" s="187"/>
      <c r="B22" s="179"/>
      <c r="C22" s="169"/>
      <c r="D22" s="34" t="s">
        <v>10</v>
      </c>
      <c r="E22" s="202"/>
      <c r="F22" s="159"/>
      <c r="G22" s="7"/>
      <c r="H22" s="36" t="s">
        <v>14</v>
      </c>
      <c r="I22" s="162"/>
      <c r="J22" s="31"/>
      <c r="K22" s="24"/>
      <c r="L22" s="2"/>
      <c r="M22" s="103"/>
    </row>
    <row r="23" spans="1:13" ht="42" customHeight="1" thickBot="1" x14ac:dyDescent="0.25">
      <c r="A23" s="192"/>
      <c r="B23" s="180"/>
      <c r="C23" s="170"/>
      <c r="D23" s="37" t="s">
        <v>11</v>
      </c>
      <c r="E23" s="38"/>
      <c r="F23" s="32"/>
      <c r="G23" s="41"/>
      <c r="H23" s="17" t="s">
        <v>3</v>
      </c>
      <c r="I23" s="38">
        <v>1</v>
      </c>
      <c r="J23" s="160" t="s">
        <v>448</v>
      </c>
      <c r="K23" s="25" t="s">
        <v>449</v>
      </c>
      <c r="L23" s="2"/>
      <c r="M23" s="103"/>
    </row>
    <row r="24" spans="1:13" x14ac:dyDescent="0.2">
      <c r="A24" s="42"/>
      <c r="B24" s="42"/>
      <c r="C24" s="42"/>
      <c r="D24" s="43" t="s">
        <v>19</v>
      </c>
      <c r="E24" s="104">
        <f>E4+E8+E12+E20+E16</f>
        <v>7.5</v>
      </c>
      <c r="H24" s="44" t="s">
        <v>38</v>
      </c>
      <c r="I24" s="104">
        <f>I4+I8+I12+I20+I16</f>
        <v>2</v>
      </c>
      <c r="L24" s="104"/>
    </row>
    <row r="25" spans="1:13" x14ac:dyDescent="0.2">
      <c r="A25" s="42"/>
      <c r="B25" s="42"/>
      <c r="C25" s="42"/>
      <c r="D25" s="44" t="s">
        <v>20</v>
      </c>
      <c r="E25" s="104">
        <f>E7+E11+E15+E23+E19</f>
        <v>4</v>
      </c>
      <c r="H25" s="44" t="s">
        <v>21</v>
      </c>
      <c r="I25" s="104">
        <f>I5+I9+I13+I21+I17</f>
        <v>0</v>
      </c>
    </row>
    <row r="26" spans="1:13" x14ac:dyDescent="0.2">
      <c r="A26" s="42"/>
      <c r="B26" s="42"/>
      <c r="C26" s="42"/>
      <c r="D26" s="42"/>
      <c r="H26" s="44" t="s">
        <v>22</v>
      </c>
      <c r="I26" s="104">
        <f>I6+I10+I14+I22+I18</f>
        <v>1.5</v>
      </c>
    </row>
    <row r="27" spans="1:13" x14ac:dyDescent="0.2">
      <c r="A27" s="42"/>
      <c r="B27" s="42"/>
      <c r="C27" s="42"/>
      <c r="D27" s="45" t="s">
        <v>24</v>
      </c>
      <c r="E27" s="105">
        <f>K2</f>
        <v>0</v>
      </c>
      <c r="H27" s="44" t="s">
        <v>23</v>
      </c>
      <c r="I27" s="104">
        <f>I7+I11+I15+I23+I19</f>
        <v>3</v>
      </c>
    </row>
    <row r="28" spans="1:13" x14ac:dyDescent="0.2">
      <c r="H28" s="45" t="s">
        <v>18</v>
      </c>
      <c r="I28" s="106">
        <v>2</v>
      </c>
    </row>
    <row r="30" spans="1:13" x14ac:dyDescent="0.2">
      <c r="F30" s="98" t="s">
        <v>27</v>
      </c>
      <c r="G30" s="106">
        <f>E24+E25+I24+I25+I26+I28+I27</f>
        <v>20</v>
      </c>
    </row>
    <row r="31" spans="1:13" x14ac:dyDescent="0.2">
      <c r="C31" s="2"/>
    </row>
  </sheetData>
  <mergeCells count="17"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20:B23"/>
    <mergeCell ref="C20:C23"/>
    <mergeCell ref="E20:E22"/>
    <mergeCell ref="B16:B19"/>
  </mergeCells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1078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2.5</v>
      </c>
      <c r="L2" s="104">
        <f>SUM(L4:L23)</f>
        <v>15.5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9.25" customHeight="1" x14ac:dyDescent="0.2">
      <c r="A4" s="186" t="s">
        <v>421</v>
      </c>
      <c r="B4" s="178">
        <v>1</v>
      </c>
      <c r="C4" s="181" t="s">
        <v>1046</v>
      </c>
      <c r="D4" s="33" t="s">
        <v>8</v>
      </c>
      <c r="E4" s="201"/>
      <c r="F4" s="94"/>
      <c r="G4" s="9"/>
      <c r="H4" s="16" t="s">
        <v>12</v>
      </c>
      <c r="I4" s="161"/>
      <c r="J4" s="77"/>
      <c r="K4" s="76"/>
      <c r="L4" s="116">
        <f>E4+E7+I4+I5+I6+I7</f>
        <v>1</v>
      </c>
      <c r="M4" s="1"/>
    </row>
    <row r="5" spans="1:16" ht="17.25" customHeight="1" x14ac:dyDescent="0.2">
      <c r="A5" s="187"/>
      <c r="B5" s="179"/>
      <c r="C5" s="169"/>
      <c r="D5" s="34" t="s">
        <v>9</v>
      </c>
      <c r="E5" s="202"/>
      <c r="F5" s="102"/>
      <c r="G5" s="7"/>
      <c r="H5" s="35" t="s">
        <v>13</v>
      </c>
      <c r="I5" s="162"/>
      <c r="J5" s="155"/>
      <c r="K5" s="24"/>
      <c r="L5" s="2"/>
      <c r="M5" s="1"/>
    </row>
    <row r="6" spans="1:16" x14ac:dyDescent="0.2">
      <c r="A6" s="187"/>
      <c r="B6" s="179"/>
      <c r="C6" s="169"/>
      <c r="D6" s="34" t="s">
        <v>10</v>
      </c>
      <c r="E6" s="202"/>
      <c r="F6" s="159"/>
      <c r="G6" s="7"/>
      <c r="H6" s="36" t="s">
        <v>14</v>
      </c>
      <c r="I6" s="162"/>
      <c r="J6" s="31"/>
      <c r="K6" s="24"/>
      <c r="L6" s="2"/>
      <c r="M6" s="1"/>
      <c r="O6" s="61"/>
    </row>
    <row r="7" spans="1:16" ht="52.5" customHeight="1" thickBot="1" x14ac:dyDescent="0.25">
      <c r="A7" s="187"/>
      <c r="B7" s="205"/>
      <c r="C7" s="197"/>
      <c r="D7" s="68" t="s">
        <v>11</v>
      </c>
      <c r="E7" s="69"/>
      <c r="F7" s="84"/>
      <c r="G7" s="83"/>
      <c r="H7" s="22" t="s">
        <v>3</v>
      </c>
      <c r="I7" s="69">
        <v>1</v>
      </c>
      <c r="J7" s="84" t="s">
        <v>444</v>
      </c>
      <c r="K7" s="47" t="s">
        <v>445</v>
      </c>
      <c r="L7" s="2"/>
      <c r="M7" s="1"/>
    </row>
    <row r="8" spans="1:16" ht="74.25" customHeight="1" x14ac:dyDescent="0.2">
      <c r="A8" s="187"/>
      <c r="B8" s="178">
        <v>2</v>
      </c>
      <c r="C8" s="181" t="s">
        <v>425</v>
      </c>
      <c r="D8" s="33" t="s">
        <v>8</v>
      </c>
      <c r="E8" s="201">
        <v>2</v>
      </c>
      <c r="F8" s="94" t="s">
        <v>961</v>
      </c>
      <c r="G8" s="9" t="s">
        <v>426</v>
      </c>
      <c r="H8" s="16" t="s">
        <v>12</v>
      </c>
      <c r="I8" s="161">
        <v>0.5</v>
      </c>
      <c r="J8" s="94" t="s">
        <v>427</v>
      </c>
      <c r="K8" s="76" t="s">
        <v>428</v>
      </c>
      <c r="L8" s="116">
        <f>E8+E11+I8+I10+I9+I11</f>
        <v>4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"/>
    </row>
    <row r="10" spans="1:16" ht="44.25" customHeight="1" x14ac:dyDescent="0.2">
      <c r="A10" s="187"/>
      <c r="B10" s="179"/>
      <c r="C10" s="169"/>
      <c r="D10" s="34" t="s">
        <v>10</v>
      </c>
      <c r="E10" s="202"/>
      <c r="F10" s="31"/>
      <c r="G10" s="7"/>
      <c r="H10" s="36" t="s">
        <v>14</v>
      </c>
      <c r="I10" s="162">
        <v>0.5</v>
      </c>
      <c r="J10" s="159" t="s">
        <v>429</v>
      </c>
      <c r="K10" s="24" t="s">
        <v>430</v>
      </c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32" t="s">
        <v>440</v>
      </c>
      <c r="G11" s="41" t="s">
        <v>416</v>
      </c>
      <c r="H11" s="17" t="s">
        <v>3</v>
      </c>
      <c r="I11" s="38"/>
      <c r="J11" s="32"/>
      <c r="K11" s="25"/>
      <c r="L11" s="2"/>
      <c r="M11" s="1"/>
      <c r="P11" s="61"/>
    </row>
    <row r="12" spans="1:16" ht="89.25" customHeight="1" x14ac:dyDescent="0.2">
      <c r="A12" s="187"/>
      <c r="B12" s="203">
        <v>3</v>
      </c>
      <c r="C12" s="168" t="s">
        <v>431</v>
      </c>
      <c r="D12" s="40" t="s">
        <v>8</v>
      </c>
      <c r="E12" s="185">
        <v>2</v>
      </c>
      <c r="F12" s="111" t="s">
        <v>432</v>
      </c>
      <c r="G12" s="29" t="s">
        <v>433</v>
      </c>
      <c r="H12" s="30" t="s">
        <v>12</v>
      </c>
      <c r="I12" s="153">
        <v>1</v>
      </c>
      <c r="J12" s="126" t="s">
        <v>436</v>
      </c>
      <c r="K12" s="28" t="s">
        <v>437</v>
      </c>
      <c r="L12" s="116">
        <f>E12+E15+I12+I13+I14+I15</f>
        <v>4</v>
      </c>
      <c r="M12" s="1"/>
    </row>
    <row r="13" spans="1:16" ht="22.5" x14ac:dyDescent="0.2">
      <c r="A13" s="187"/>
      <c r="B13" s="179"/>
      <c r="C13" s="169"/>
      <c r="D13" s="34" t="s">
        <v>9</v>
      </c>
      <c r="E13" s="202"/>
      <c r="F13" s="102" t="s">
        <v>434</v>
      </c>
      <c r="G13" s="7" t="s">
        <v>435</v>
      </c>
      <c r="H13" s="35" t="s">
        <v>13</v>
      </c>
      <c r="I13" s="162"/>
      <c r="J13" s="31"/>
      <c r="K13" s="81"/>
      <c r="L13" s="2"/>
      <c r="M13" s="1"/>
    </row>
    <row r="14" spans="1:16" x14ac:dyDescent="0.2">
      <c r="A14" s="187"/>
      <c r="B14" s="179"/>
      <c r="C14" s="169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38">
        <v>1</v>
      </c>
      <c r="F15" s="156" t="s">
        <v>998</v>
      </c>
      <c r="G15" s="41" t="s">
        <v>416</v>
      </c>
      <c r="H15" s="22" t="s">
        <v>3</v>
      </c>
      <c r="I15" s="113"/>
      <c r="J15" s="84"/>
      <c r="K15" s="47"/>
      <c r="L15" s="2"/>
      <c r="M15" s="1"/>
    </row>
    <row r="16" spans="1:16" ht="25.5" x14ac:dyDescent="0.2">
      <c r="A16" s="187"/>
      <c r="B16" s="178">
        <v>4</v>
      </c>
      <c r="C16" s="181" t="s">
        <v>450</v>
      </c>
      <c r="D16" s="33" t="s">
        <v>8</v>
      </c>
      <c r="E16" s="201"/>
      <c r="F16" s="101"/>
      <c r="G16" s="9"/>
      <c r="H16" s="16" t="s">
        <v>12</v>
      </c>
      <c r="I16" s="161">
        <v>1</v>
      </c>
      <c r="J16" s="94" t="s">
        <v>1055</v>
      </c>
      <c r="K16" s="76" t="s">
        <v>1112</v>
      </c>
      <c r="L16" s="116">
        <f>E16+E19+I16+I17+I18+I19</f>
        <v>3</v>
      </c>
      <c r="M16" s="1"/>
    </row>
    <row r="17" spans="1:13" ht="14.25" x14ac:dyDescent="0.2">
      <c r="A17" s="187"/>
      <c r="B17" s="179"/>
      <c r="C17" s="169"/>
      <c r="D17" s="34" t="s">
        <v>9</v>
      </c>
      <c r="E17" s="202"/>
      <c r="F17" s="102"/>
      <c r="G17" s="7"/>
      <c r="H17" s="35" t="s">
        <v>13</v>
      </c>
      <c r="I17" s="162"/>
      <c r="J17" s="31"/>
      <c r="K17" s="81"/>
      <c r="L17" s="2"/>
      <c r="M17" s="1"/>
    </row>
    <row r="18" spans="1:13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46.5" customHeight="1" thickBot="1" x14ac:dyDescent="0.25">
      <c r="A19" s="187"/>
      <c r="B19" s="180"/>
      <c r="C19" s="170"/>
      <c r="D19" s="37" t="s">
        <v>11</v>
      </c>
      <c r="E19" s="38">
        <v>1</v>
      </c>
      <c r="F19" s="32" t="s">
        <v>441</v>
      </c>
      <c r="G19" s="41" t="s">
        <v>416</v>
      </c>
      <c r="H19" s="17" t="s">
        <v>3</v>
      </c>
      <c r="I19" s="38">
        <v>1</v>
      </c>
      <c r="J19" s="32" t="s">
        <v>446</v>
      </c>
      <c r="K19" s="25" t="s">
        <v>447</v>
      </c>
      <c r="L19" s="2"/>
      <c r="M19" s="1"/>
    </row>
    <row r="20" spans="1:13" ht="25.5" x14ac:dyDescent="0.2">
      <c r="A20" s="187"/>
      <c r="B20" s="203">
        <v>5</v>
      </c>
      <c r="C20" s="204" t="s">
        <v>450</v>
      </c>
      <c r="D20" s="40" t="s">
        <v>8</v>
      </c>
      <c r="E20" s="185"/>
      <c r="F20" s="4"/>
      <c r="G20" s="29"/>
      <c r="H20" s="30" t="s">
        <v>12</v>
      </c>
      <c r="I20" s="153"/>
      <c r="J20" s="4"/>
      <c r="K20" s="28"/>
      <c r="L20" s="116">
        <f>E20+E23+I20+I21+I22+I23</f>
        <v>3.5</v>
      </c>
      <c r="M20" s="1"/>
    </row>
    <row r="21" spans="1:13" ht="25.5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443</v>
      </c>
      <c r="K21" s="24" t="s">
        <v>126</v>
      </c>
      <c r="L21" s="2"/>
      <c r="M21" s="1"/>
    </row>
    <row r="22" spans="1:13" ht="22.5" x14ac:dyDescent="0.2">
      <c r="A22" s="187"/>
      <c r="B22" s="179"/>
      <c r="C22" s="190"/>
      <c r="D22" s="34" t="s">
        <v>10</v>
      </c>
      <c r="E22" s="202"/>
      <c r="F22" s="159"/>
      <c r="G22" s="7"/>
      <c r="H22" s="36" t="s">
        <v>14</v>
      </c>
      <c r="I22" s="162">
        <v>0.5</v>
      </c>
      <c r="J22" s="31" t="s">
        <v>438</v>
      </c>
      <c r="K22" s="81" t="s">
        <v>439</v>
      </c>
      <c r="L22" s="2"/>
      <c r="M22" s="1"/>
    </row>
    <row r="23" spans="1:13" ht="30.75" customHeight="1" thickBot="1" x14ac:dyDescent="0.25">
      <c r="A23" s="192"/>
      <c r="B23" s="180"/>
      <c r="C23" s="191"/>
      <c r="D23" s="37" t="s">
        <v>11</v>
      </c>
      <c r="E23" s="38">
        <v>1</v>
      </c>
      <c r="F23" s="32" t="s">
        <v>442</v>
      </c>
      <c r="G23" s="41" t="s">
        <v>416</v>
      </c>
      <c r="H23" s="17" t="s">
        <v>3</v>
      </c>
      <c r="I23" s="38">
        <v>1</v>
      </c>
      <c r="J23" s="160" t="s">
        <v>448</v>
      </c>
      <c r="K23" s="25" t="s">
        <v>449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4</v>
      </c>
      <c r="H24" s="44" t="s">
        <v>38</v>
      </c>
      <c r="I24" s="18">
        <f>I4+I8+I12+I16+I20</f>
        <v>2.5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2.5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7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1079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4</v>
      </c>
      <c r="L2" s="104">
        <f>SUM(L4:L23)</f>
        <v>14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6.1" customHeight="1" x14ac:dyDescent="0.2">
      <c r="A4" s="186" t="s">
        <v>451</v>
      </c>
      <c r="B4" s="178">
        <v>1</v>
      </c>
      <c r="C4" s="181" t="s">
        <v>452</v>
      </c>
      <c r="D4" s="33" t="s">
        <v>8</v>
      </c>
      <c r="E4" s="201">
        <v>2</v>
      </c>
      <c r="F4" s="77" t="s">
        <v>453</v>
      </c>
      <c r="G4" s="9" t="s">
        <v>454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19.5" customHeight="1" x14ac:dyDescent="0.2">
      <c r="A5" s="187"/>
      <c r="B5" s="179"/>
      <c r="C5" s="169"/>
      <c r="D5" s="34" t="s">
        <v>9</v>
      </c>
      <c r="E5" s="202"/>
      <c r="F5" s="31"/>
      <c r="G5" s="7"/>
      <c r="H5" s="35" t="s">
        <v>13</v>
      </c>
      <c r="I5" s="162"/>
      <c r="J5" s="155"/>
      <c r="K5" s="24"/>
      <c r="L5" s="2"/>
      <c r="M5" s="1"/>
    </row>
    <row r="6" spans="1:16" x14ac:dyDescent="0.2">
      <c r="A6" s="187"/>
      <c r="B6" s="179"/>
      <c r="C6" s="169"/>
      <c r="D6" s="34" t="s">
        <v>10</v>
      </c>
      <c r="E6" s="202"/>
      <c r="F6" s="159"/>
      <c r="G6" s="7"/>
      <c r="H6" s="36" t="s">
        <v>14</v>
      </c>
      <c r="I6" s="162"/>
      <c r="J6" s="31"/>
      <c r="K6" s="81"/>
      <c r="L6" s="2"/>
      <c r="M6" s="1"/>
      <c r="O6" s="61"/>
    </row>
    <row r="7" spans="1:16" ht="39.75" customHeight="1" thickBot="1" x14ac:dyDescent="0.25">
      <c r="A7" s="187"/>
      <c r="B7" s="205"/>
      <c r="C7" s="197"/>
      <c r="D7" s="68" t="s">
        <v>11</v>
      </c>
      <c r="E7" s="69">
        <v>1</v>
      </c>
      <c r="F7" s="84" t="s">
        <v>458</v>
      </c>
      <c r="G7" s="83" t="s">
        <v>416</v>
      </c>
      <c r="H7" s="22" t="s">
        <v>3</v>
      </c>
      <c r="I7" s="69">
        <v>1</v>
      </c>
      <c r="J7" s="84" t="s">
        <v>463</v>
      </c>
      <c r="K7" s="47" t="s">
        <v>464</v>
      </c>
      <c r="L7" s="2"/>
      <c r="M7" s="1"/>
    </row>
    <row r="8" spans="1:16" ht="86.1" customHeight="1" x14ac:dyDescent="0.2">
      <c r="A8" s="187"/>
      <c r="B8" s="178">
        <v>2</v>
      </c>
      <c r="C8" s="181" t="s">
        <v>455</v>
      </c>
      <c r="D8" s="33" t="s">
        <v>8</v>
      </c>
      <c r="E8" s="201">
        <v>1.5</v>
      </c>
      <c r="F8" s="94" t="s">
        <v>468</v>
      </c>
      <c r="G8" s="9" t="s">
        <v>456</v>
      </c>
      <c r="H8" s="16" t="s">
        <v>12</v>
      </c>
      <c r="I8" s="161">
        <v>1</v>
      </c>
      <c r="J8" s="94" t="s">
        <v>457</v>
      </c>
      <c r="K8" s="76" t="s">
        <v>461</v>
      </c>
      <c r="L8" s="116">
        <f>E8+E11+I8+I10+I9+I11</f>
        <v>3.5</v>
      </c>
      <c r="M8" s="1"/>
    </row>
    <row r="9" spans="1:16" ht="18" customHeight="1" x14ac:dyDescent="0.2">
      <c r="A9" s="187"/>
      <c r="B9" s="179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81"/>
      <c r="L9" s="2"/>
      <c r="M9" s="1"/>
    </row>
    <row r="10" spans="1:16" x14ac:dyDescent="0.2">
      <c r="A10" s="187"/>
      <c r="B10" s="179"/>
      <c r="C10" s="169"/>
      <c r="D10" s="34" t="s">
        <v>10</v>
      </c>
      <c r="E10" s="202"/>
      <c r="F10" s="159"/>
      <c r="G10" s="7"/>
      <c r="H10" s="36" t="s">
        <v>14</v>
      </c>
      <c r="I10" s="162"/>
      <c r="J10" s="159"/>
      <c r="K10" s="24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32" t="s">
        <v>459</v>
      </c>
      <c r="G11" s="41" t="s">
        <v>416</v>
      </c>
      <c r="H11" s="17" t="s">
        <v>3</v>
      </c>
      <c r="I11" s="38"/>
      <c r="J11" s="32"/>
      <c r="K11" s="25"/>
      <c r="L11" s="2"/>
      <c r="M11" s="1"/>
      <c r="P11" s="61"/>
    </row>
    <row r="12" spans="1:16" ht="30.95" customHeight="1" x14ac:dyDescent="0.2">
      <c r="A12" s="187"/>
      <c r="B12" s="203">
        <v>3</v>
      </c>
      <c r="C12" s="168" t="s">
        <v>469</v>
      </c>
      <c r="D12" s="40" t="s">
        <v>8</v>
      </c>
      <c r="E12" s="185">
        <v>0.5</v>
      </c>
      <c r="F12" s="111" t="s">
        <v>359</v>
      </c>
      <c r="G12" s="9" t="s">
        <v>326</v>
      </c>
      <c r="H12" s="30" t="s">
        <v>12</v>
      </c>
      <c r="I12" s="153"/>
      <c r="J12" s="111"/>
      <c r="K12" s="28"/>
      <c r="L12" s="116">
        <f>E12+E15+I12+I13+I14+I15</f>
        <v>1.5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31"/>
      <c r="G13" s="7"/>
      <c r="H13" s="35" t="s">
        <v>13</v>
      </c>
      <c r="I13" s="162"/>
      <c r="J13" s="31"/>
      <c r="K13" s="81"/>
      <c r="L13" s="2"/>
      <c r="M13" s="1"/>
    </row>
    <row r="14" spans="1:16" x14ac:dyDescent="0.2">
      <c r="A14" s="187"/>
      <c r="B14" s="179"/>
      <c r="C14" s="169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69">
        <v>1</v>
      </c>
      <c r="F15" s="131" t="s">
        <v>999</v>
      </c>
      <c r="G15" s="83" t="s">
        <v>416</v>
      </c>
      <c r="H15" s="22" t="s">
        <v>3</v>
      </c>
      <c r="I15" s="84"/>
      <c r="J15" s="84"/>
      <c r="K15" s="47"/>
      <c r="L15" s="2"/>
      <c r="M15" s="1"/>
    </row>
    <row r="16" spans="1:16" ht="30" customHeight="1" x14ac:dyDescent="0.2">
      <c r="A16" s="187"/>
      <c r="B16" s="178">
        <v>4</v>
      </c>
      <c r="C16" s="181" t="s">
        <v>470</v>
      </c>
      <c r="D16" s="33" t="s">
        <v>8</v>
      </c>
      <c r="E16" s="201"/>
      <c r="F16" s="94"/>
      <c r="G16" s="9"/>
      <c r="H16" s="16" t="s">
        <v>12</v>
      </c>
      <c r="I16" s="161"/>
      <c r="J16" s="158"/>
      <c r="K16" s="23"/>
      <c r="L16" s="116">
        <f>E16+E19+I16+I17+I18+I19</f>
        <v>3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31"/>
      <c r="G17" s="7"/>
      <c r="H17" s="35" t="s">
        <v>13</v>
      </c>
      <c r="I17" s="162"/>
      <c r="J17" s="31"/>
      <c r="K17" s="81"/>
      <c r="L17" s="2"/>
      <c r="M17" s="1"/>
    </row>
    <row r="18" spans="1:13" ht="48" customHeight="1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>
        <v>1</v>
      </c>
      <c r="J18" s="155" t="s">
        <v>987</v>
      </c>
      <c r="K18" s="81" t="s">
        <v>1037</v>
      </c>
      <c r="L18" s="2"/>
      <c r="M18" s="1"/>
    </row>
    <row r="19" spans="1:13" ht="44.25" customHeight="1" thickBot="1" x14ac:dyDescent="0.25">
      <c r="A19" s="187"/>
      <c r="B19" s="180"/>
      <c r="C19" s="170"/>
      <c r="D19" s="37" t="s">
        <v>11</v>
      </c>
      <c r="E19" s="38">
        <v>1</v>
      </c>
      <c r="F19" s="32" t="s">
        <v>460</v>
      </c>
      <c r="G19" s="41" t="s">
        <v>416</v>
      </c>
      <c r="H19" s="17" t="s">
        <v>3</v>
      </c>
      <c r="I19" s="114">
        <v>1</v>
      </c>
      <c r="J19" s="32" t="s">
        <v>465</v>
      </c>
      <c r="K19" s="25" t="s">
        <v>464</v>
      </c>
      <c r="L19" s="2"/>
      <c r="M19" s="1"/>
    </row>
    <row r="20" spans="1:13" ht="25.5" x14ac:dyDescent="0.2">
      <c r="A20" s="187"/>
      <c r="B20" s="203">
        <v>5</v>
      </c>
      <c r="C20" s="204" t="s">
        <v>470</v>
      </c>
      <c r="D20" s="40" t="s">
        <v>8</v>
      </c>
      <c r="E20" s="185"/>
      <c r="F20" s="4"/>
      <c r="G20" s="29"/>
      <c r="H20" s="30" t="s">
        <v>12</v>
      </c>
      <c r="I20" s="153"/>
      <c r="J20" s="4"/>
      <c r="K20" s="28"/>
      <c r="L20" s="116">
        <f>E20+E23+I20+I21+I22+I23</f>
        <v>2</v>
      </c>
      <c r="M20" s="1"/>
    </row>
    <row r="21" spans="1:13" ht="22.5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462</v>
      </c>
      <c r="K21" s="24" t="s">
        <v>126</v>
      </c>
      <c r="L21" s="2"/>
      <c r="M21" s="1"/>
    </row>
    <row r="22" spans="1:13" x14ac:dyDescent="0.2">
      <c r="A22" s="187"/>
      <c r="B22" s="179"/>
      <c r="C22" s="190"/>
      <c r="D22" s="34" t="s">
        <v>10</v>
      </c>
      <c r="E22" s="202"/>
      <c r="F22" s="159"/>
      <c r="G22" s="7"/>
      <c r="H22" s="36" t="s">
        <v>14</v>
      </c>
      <c r="I22" s="162"/>
      <c r="J22" s="159"/>
      <c r="K22" s="24"/>
      <c r="L22" s="2"/>
      <c r="M22" s="1"/>
    </row>
    <row r="23" spans="1:13" ht="31.5" customHeight="1" thickBot="1" x14ac:dyDescent="0.25">
      <c r="A23" s="192"/>
      <c r="B23" s="180"/>
      <c r="C23" s="191"/>
      <c r="D23" s="37" t="s">
        <v>11</v>
      </c>
      <c r="E23" s="38"/>
      <c r="F23" s="156"/>
      <c r="G23" s="41"/>
      <c r="H23" s="17" t="s">
        <v>3</v>
      </c>
      <c r="I23" s="38">
        <v>1</v>
      </c>
      <c r="J23" s="160" t="s">
        <v>466</v>
      </c>
      <c r="K23" s="25" t="s">
        <v>467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4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4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16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activeCell="Z20" sqref="Z20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7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1080</v>
      </c>
      <c r="B1" s="194"/>
      <c r="C1" s="194"/>
      <c r="D1" s="194"/>
      <c r="E1" s="194"/>
      <c r="F1" s="13" t="s">
        <v>15</v>
      </c>
      <c r="G1" s="57">
        <v>3</v>
      </c>
      <c r="J1" s="13" t="s">
        <v>16</v>
      </c>
      <c r="K1" s="57">
        <f>G1*4</f>
        <v>12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K1-(E16+E17+I16+I17+I18+I19+I20)</f>
        <v>5</v>
      </c>
      <c r="L2" s="104">
        <f>SUM(L4:L15)</f>
        <v>6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2.25" customHeight="1" x14ac:dyDescent="0.2">
      <c r="A4" s="186" t="s">
        <v>451</v>
      </c>
      <c r="B4" s="178">
        <v>1</v>
      </c>
      <c r="C4" s="181" t="s">
        <v>477</v>
      </c>
      <c r="D4" s="33" t="s">
        <v>8</v>
      </c>
      <c r="E4" s="201"/>
      <c r="F4" s="94"/>
      <c r="G4" s="9"/>
      <c r="H4" s="16" t="s">
        <v>12</v>
      </c>
      <c r="I4" s="161"/>
      <c r="J4" s="92"/>
      <c r="K4" s="76"/>
      <c r="L4" s="116">
        <f>E4+E7+I4+I5+I6+I7</f>
        <v>4</v>
      </c>
      <c r="M4" s="1"/>
    </row>
    <row r="5" spans="1:16" ht="17.25" customHeight="1" x14ac:dyDescent="0.2">
      <c r="A5" s="187"/>
      <c r="B5" s="179"/>
      <c r="C5" s="169"/>
      <c r="D5" s="34" t="s">
        <v>9</v>
      </c>
      <c r="E5" s="202"/>
      <c r="F5" s="93"/>
      <c r="G5" s="7"/>
      <c r="H5" s="35" t="s">
        <v>13</v>
      </c>
      <c r="I5" s="162"/>
      <c r="J5" s="155"/>
      <c r="K5" s="24"/>
      <c r="L5" s="2"/>
      <c r="M5" s="1"/>
    </row>
    <row r="6" spans="1:16" ht="49.5" customHeight="1" x14ac:dyDescent="0.2">
      <c r="A6" s="187"/>
      <c r="B6" s="179"/>
      <c r="C6" s="169"/>
      <c r="D6" s="34" t="s">
        <v>10</v>
      </c>
      <c r="E6" s="202"/>
      <c r="F6" s="31"/>
      <c r="G6" s="7"/>
      <c r="H6" s="36" t="s">
        <v>14</v>
      </c>
      <c r="I6" s="162">
        <v>1</v>
      </c>
      <c r="J6" s="63" t="s">
        <v>978</v>
      </c>
      <c r="K6" s="24" t="s">
        <v>471</v>
      </c>
      <c r="L6" s="2"/>
      <c r="M6" s="1"/>
      <c r="O6" s="61"/>
    </row>
    <row r="7" spans="1:16" ht="39" thickBot="1" x14ac:dyDescent="0.25">
      <c r="A7" s="187"/>
      <c r="B7" s="205"/>
      <c r="C7" s="197"/>
      <c r="D7" s="68" t="s">
        <v>11</v>
      </c>
      <c r="E7" s="69">
        <v>2</v>
      </c>
      <c r="F7" s="84" t="s">
        <v>479</v>
      </c>
      <c r="G7" s="83" t="s">
        <v>416</v>
      </c>
      <c r="H7" s="22" t="s">
        <v>3</v>
      </c>
      <c r="I7" s="69">
        <v>1</v>
      </c>
      <c r="J7" s="84" t="s">
        <v>475</v>
      </c>
      <c r="K7" s="47" t="s">
        <v>476</v>
      </c>
      <c r="L7" s="2"/>
      <c r="M7" s="1"/>
    </row>
    <row r="8" spans="1:16" ht="45" x14ac:dyDescent="0.2">
      <c r="A8" s="187"/>
      <c r="B8" s="178">
        <v>2</v>
      </c>
      <c r="C8" s="181" t="s">
        <v>478</v>
      </c>
      <c r="D8" s="33" t="s">
        <v>8</v>
      </c>
      <c r="E8" s="201"/>
      <c r="F8" s="94"/>
      <c r="G8" s="9"/>
      <c r="H8" s="16" t="s">
        <v>12</v>
      </c>
      <c r="I8" s="161">
        <v>1</v>
      </c>
      <c r="J8" s="94" t="s">
        <v>472</v>
      </c>
      <c r="K8" s="76" t="s">
        <v>473</v>
      </c>
      <c r="L8" s="116">
        <f>I8+I9</f>
        <v>2</v>
      </c>
      <c r="M8" s="1"/>
    </row>
    <row r="9" spans="1:16" ht="25.5" x14ac:dyDescent="0.2">
      <c r="A9" s="187"/>
      <c r="B9" s="179"/>
      <c r="C9" s="169"/>
      <c r="D9" s="34" t="s">
        <v>9</v>
      </c>
      <c r="E9" s="202"/>
      <c r="F9" s="93"/>
      <c r="G9" s="7"/>
      <c r="H9" s="35" t="s">
        <v>13</v>
      </c>
      <c r="I9" s="162">
        <v>1</v>
      </c>
      <c r="J9" s="31" t="s">
        <v>474</v>
      </c>
      <c r="K9" s="24" t="s">
        <v>126</v>
      </c>
      <c r="L9" s="2"/>
      <c r="M9" s="1"/>
    </row>
    <row r="10" spans="1:16" x14ac:dyDescent="0.2">
      <c r="A10" s="187"/>
      <c r="B10" s="179"/>
      <c r="C10" s="169"/>
      <c r="D10" s="34" t="s">
        <v>10</v>
      </c>
      <c r="E10" s="202"/>
      <c r="F10" s="159"/>
      <c r="G10" s="7"/>
      <c r="H10" s="36" t="s">
        <v>14</v>
      </c>
      <c r="I10" s="162"/>
      <c r="J10" s="31"/>
      <c r="K10" s="24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/>
      <c r="F11" s="32"/>
      <c r="G11" s="41"/>
      <c r="H11" s="17" t="s">
        <v>3</v>
      </c>
      <c r="I11" s="114"/>
      <c r="J11" s="32"/>
      <c r="K11" s="25"/>
      <c r="L11" s="2"/>
      <c r="M11" s="1"/>
    </row>
    <row r="12" spans="1:16" ht="38.25" customHeight="1" x14ac:dyDescent="0.2">
      <c r="A12" s="187"/>
      <c r="B12" s="178">
        <v>3</v>
      </c>
      <c r="C12" s="181" t="s">
        <v>478</v>
      </c>
      <c r="D12" s="33" t="s">
        <v>8</v>
      </c>
      <c r="E12" s="201"/>
      <c r="F12" s="94"/>
      <c r="G12" s="9"/>
      <c r="H12" s="16" t="s">
        <v>12</v>
      </c>
      <c r="I12" s="161"/>
      <c r="J12" s="94"/>
      <c r="K12" s="76"/>
      <c r="L12" s="116">
        <f>E12+E15+I12+I14+I13+I15</f>
        <v>0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93"/>
      <c r="G13" s="7"/>
      <c r="H13" s="35" t="s">
        <v>13</v>
      </c>
      <c r="I13" s="162"/>
      <c r="J13" s="31"/>
      <c r="K13" s="24"/>
      <c r="L13" s="2"/>
      <c r="M13" s="1"/>
    </row>
    <row r="14" spans="1:16" x14ac:dyDescent="0.2">
      <c r="A14" s="187"/>
      <c r="B14" s="179"/>
      <c r="C14" s="169"/>
      <c r="D14" s="34" t="s">
        <v>10</v>
      </c>
      <c r="E14" s="202"/>
      <c r="F14" s="159"/>
      <c r="G14" s="7"/>
      <c r="H14" s="36" t="s">
        <v>14</v>
      </c>
      <c r="I14" s="162"/>
      <c r="J14" s="31"/>
      <c r="K14" s="24"/>
      <c r="L14" s="2"/>
      <c r="M14" s="1"/>
    </row>
    <row r="15" spans="1:16" ht="26.25" thickBot="1" x14ac:dyDescent="0.25">
      <c r="A15" s="192"/>
      <c r="B15" s="180"/>
      <c r="C15" s="170"/>
      <c r="D15" s="37" t="s">
        <v>11</v>
      </c>
      <c r="E15" s="38"/>
      <c r="F15" s="32"/>
      <c r="G15" s="41"/>
      <c r="H15" s="17" t="s">
        <v>3</v>
      </c>
      <c r="I15" s="114"/>
      <c r="J15" s="32"/>
      <c r="K15" s="25"/>
      <c r="L15" s="2"/>
      <c r="M15" s="1"/>
      <c r="P15" s="61"/>
    </row>
    <row r="16" spans="1:16" x14ac:dyDescent="0.2">
      <c r="A16" s="42"/>
      <c r="B16" s="42"/>
      <c r="C16" s="42"/>
      <c r="D16" s="43" t="s">
        <v>19</v>
      </c>
      <c r="E16" s="18">
        <f>E4+E12</f>
        <v>0</v>
      </c>
      <c r="H16" s="44" t="s">
        <v>38</v>
      </c>
      <c r="I16" s="18">
        <f>I4+I12+I8</f>
        <v>1</v>
      </c>
      <c r="L16" s="104"/>
    </row>
    <row r="17" spans="1:9" x14ac:dyDescent="0.2">
      <c r="A17" s="42"/>
      <c r="B17" s="42"/>
      <c r="C17" s="42"/>
      <c r="D17" s="44" t="s">
        <v>20</v>
      </c>
      <c r="E17" s="18">
        <f>E7+E15</f>
        <v>2</v>
      </c>
      <c r="H17" s="44" t="s">
        <v>21</v>
      </c>
      <c r="I17" s="18">
        <f>I5+I13+I9</f>
        <v>1</v>
      </c>
    </row>
    <row r="18" spans="1:9" x14ac:dyDescent="0.2">
      <c r="A18" s="42"/>
      <c r="B18" s="42"/>
      <c r="C18" s="42"/>
      <c r="D18" s="42"/>
      <c r="H18" s="44" t="s">
        <v>22</v>
      </c>
      <c r="I18" s="18">
        <f>I6+I14+I10</f>
        <v>1</v>
      </c>
    </row>
    <row r="19" spans="1:9" x14ac:dyDescent="0.2">
      <c r="A19" s="42"/>
      <c r="B19" s="42"/>
      <c r="C19" s="42"/>
      <c r="D19" s="45" t="s">
        <v>24</v>
      </c>
      <c r="E19" s="27">
        <f>K2</f>
        <v>5</v>
      </c>
      <c r="H19" s="44" t="s">
        <v>23</v>
      </c>
      <c r="I19" s="18">
        <f>I7+I15+I11</f>
        <v>1</v>
      </c>
    </row>
    <row r="20" spans="1:9" x14ac:dyDescent="0.2">
      <c r="H20" s="45" t="s">
        <v>18</v>
      </c>
      <c r="I20" s="26">
        <v>1</v>
      </c>
    </row>
    <row r="22" spans="1:9" x14ac:dyDescent="0.2">
      <c r="F22" s="13" t="s">
        <v>27</v>
      </c>
      <c r="G22" s="26">
        <f>E16+E17+I16+I17+I18+I20+I19</f>
        <v>7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12:B15"/>
    <mergeCell ref="C12:C15"/>
    <mergeCell ref="E12:E14"/>
    <mergeCell ref="B8:B11"/>
    <mergeCell ref="C8:C11"/>
    <mergeCell ref="E8:E10"/>
  </mergeCells>
  <pageMargins left="0.7" right="0.7" top="0.75" bottom="0.7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6.85546875" customWidth="1"/>
    <col min="2" max="2" width="4" customWidth="1"/>
    <col min="3" max="3" width="16.7109375" customWidth="1"/>
    <col min="4" max="4" width="5.85546875" customWidth="1"/>
    <col min="5" max="5" width="5.7109375" style="3" customWidth="1"/>
    <col min="6" max="6" width="50.7109375" style="6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06" t="s">
        <v>1081</v>
      </c>
      <c r="B1" s="207"/>
      <c r="C1" s="207"/>
      <c r="D1" s="207"/>
      <c r="E1" s="208"/>
    </row>
    <row r="2" spans="1:5" ht="13.5" customHeight="1" x14ac:dyDescent="0.2">
      <c r="A2" s="209"/>
      <c r="B2" s="195"/>
      <c r="C2" s="195"/>
      <c r="D2" s="195"/>
      <c r="E2" s="210"/>
    </row>
    <row r="5" spans="1:5" ht="44.25" x14ac:dyDescent="0.55000000000000004">
      <c r="A5" s="5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90" zoomScaleNormal="75" zoomScaleSheetLayoutView="90" workbookViewId="0">
      <selection activeCell="A4" sqref="A4:K15"/>
    </sheetView>
  </sheetViews>
  <sheetFormatPr defaultColWidth="9.14062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6.5703125" style="6" customWidth="1"/>
    <col min="9" max="9" width="4.5703125" style="99" customWidth="1"/>
    <col min="10" max="10" width="50.7109375" style="6" customWidth="1"/>
    <col min="11" max="11" width="10.42578125" style="6" customWidth="1"/>
    <col min="12" max="16384" width="9.140625" style="6"/>
  </cols>
  <sheetData>
    <row r="1" spans="1:13" x14ac:dyDescent="0.2">
      <c r="A1" s="176" t="s">
        <v>1063</v>
      </c>
      <c r="B1" s="176"/>
      <c r="C1" s="176"/>
      <c r="D1" s="176"/>
      <c r="E1" s="176"/>
      <c r="F1" s="98" t="s">
        <v>15</v>
      </c>
      <c r="G1" s="57">
        <v>3</v>
      </c>
      <c r="J1" s="98" t="s">
        <v>16</v>
      </c>
      <c r="K1" s="58">
        <f>G1*4</f>
        <v>12</v>
      </c>
      <c r="M1" s="56"/>
    </row>
    <row r="2" spans="1:13" x14ac:dyDescent="0.2">
      <c r="A2" s="177"/>
      <c r="B2" s="177"/>
      <c r="C2" s="177"/>
      <c r="D2" s="177"/>
      <c r="E2" s="177"/>
      <c r="G2" s="98"/>
      <c r="J2" s="98" t="s">
        <v>26</v>
      </c>
      <c r="K2" s="57">
        <f>K1-(E16+E17+I16+I17+I18+I19+I20)</f>
        <v>4</v>
      </c>
      <c r="L2" s="104">
        <f>SUM(L4:L15)</f>
        <v>8</v>
      </c>
    </row>
    <row r="3" spans="1:13" ht="33.7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27" customHeight="1" x14ac:dyDescent="0.2">
      <c r="A4" s="186" t="s">
        <v>74</v>
      </c>
      <c r="B4" s="178">
        <v>1</v>
      </c>
      <c r="C4" s="181" t="s">
        <v>25</v>
      </c>
      <c r="D4" s="33" t="s">
        <v>8</v>
      </c>
      <c r="E4" s="182"/>
      <c r="F4" s="173" t="s">
        <v>189</v>
      </c>
      <c r="G4" s="9"/>
      <c r="H4" s="16" t="s">
        <v>39</v>
      </c>
      <c r="I4" s="151"/>
      <c r="J4" s="163"/>
      <c r="K4" s="23"/>
      <c r="L4" s="116">
        <f>E4+E7+I4+I5+I6+I7</f>
        <v>0</v>
      </c>
      <c r="M4" s="103"/>
    </row>
    <row r="5" spans="1:13" x14ac:dyDescent="0.2">
      <c r="A5" s="187"/>
      <c r="B5" s="179"/>
      <c r="C5" s="169"/>
      <c r="D5" s="34" t="s">
        <v>9</v>
      </c>
      <c r="E5" s="183"/>
      <c r="F5" s="174"/>
      <c r="G5" s="7"/>
      <c r="H5" s="35" t="s">
        <v>13</v>
      </c>
      <c r="I5" s="152"/>
      <c r="J5" s="164"/>
      <c r="K5" s="24"/>
      <c r="L5" s="2"/>
      <c r="M5" s="103"/>
    </row>
    <row r="6" spans="1:13" x14ac:dyDescent="0.2">
      <c r="A6" s="187"/>
      <c r="B6" s="179"/>
      <c r="C6" s="169"/>
      <c r="D6" s="34" t="s">
        <v>10</v>
      </c>
      <c r="E6" s="183"/>
      <c r="F6" s="174"/>
      <c r="G6" s="7"/>
      <c r="H6" s="36" t="s">
        <v>14</v>
      </c>
      <c r="I6" s="152"/>
      <c r="J6" s="164"/>
      <c r="K6" s="24"/>
      <c r="L6" s="2"/>
      <c r="M6" s="103"/>
    </row>
    <row r="7" spans="1:13" ht="26.25" thickBot="1" x14ac:dyDescent="0.25">
      <c r="A7" s="187"/>
      <c r="B7" s="180"/>
      <c r="C7" s="170"/>
      <c r="D7" s="37" t="s">
        <v>11</v>
      </c>
      <c r="E7" s="59"/>
      <c r="F7" s="175"/>
      <c r="G7" s="8"/>
      <c r="H7" s="17" t="s">
        <v>3</v>
      </c>
      <c r="I7" s="59"/>
      <c r="J7" s="165"/>
      <c r="K7" s="25"/>
      <c r="L7" s="2"/>
      <c r="M7" s="103"/>
    </row>
    <row r="8" spans="1:13" ht="76.5" x14ac:dyDescent="0.2">
      <c r="A8" s="187"/>
      <c r="B8" s="166">
        <v>2</v>
      </c>
      <c r="C8" s="168" t="s">
        <v>41</v>
      </c>
      <c r="D8" s="40" t="s">
        <v>8</v>
      </c>
      <c r="E8" s="184">
        <v>2</v>
      </c>
      <c r="F8" s="4" t="s">
        <v>45</v>
      </c>
      <c r="G8" s="137" t="s">
        <v>46</v>
      </c>
      <c r="H8" s="30" t="s">
        <v>39</v>
      </c>
      <c r="I8" s="153"/>
      <c r="J8" s="4"/>
      <c r="K8" s="46"/>
      <c r="L8" s="116">
        <f>E8+E11+I8+I10+I9+I11</f>
        <v>4</v>
      </c>
      <c r="M8" s="103"/>
    </row>
    <row r="9" spans="1:13" ht="25.5" x14ac:dyDescent="0.2">
      <c r="A9" s="187"/>
      <c r="B9" s="166"/>
      <c r="C9" s="169"/>
      <c r="D9" s="34" t="s">
        <v>9</v>
      </c>
      <c r="E9" s="184"/>
      <c r="F9" s="159" t="s">
        <v>47</v>
      </c>
      <c r="G9" s="122" t="s">
        <v>48</v>
      </c>
      <c r="H9" s="35" t="s">
        <v>13</v>
      </c>
      <c r="I9" s="162"/>
      <c r="J9" s="159"/>
      <c r="K9" s="24"/>
      <c r="L9" s="2"/>
      <c r="M9" s="103"/>
    </row>
    <row r="10" spans="1:13" ht="38.25" x14ac:dyDescent="0.2">
      <c r="A10" s="187"/>
      <c r="B10" s="166"/>
      <c r="C10" s="169"/>
      <c r="D10" s="34" t="s">
        <v>10</v>
      </c>
      <c r="E10" s="185"/>
      <c r="F10" s="159" t="s">
        <v>49</v>
      </c>
      <c r="G10" s="7" t="s">
        <v>50</v>
      </c>
      <c r="H10" s="36" t="s">
        <v>14</v>
      </c>
      <c r="I10" s="152">
        <v>1</v>
      </c>
      <c r="J10" s="31" t="s">
        <v>65</v>
      </c>
      <c r="K10" s="24" t="s">
        <v>70</v>
      </c>
      <c r="L10" s="2"/>
      <c r="M10" s="103"/>
    </row>
    <row r="11" spans="1:13" ht="26.25" thickBot="1" x14ac:dyDescent="0.25">
      <c r="A11" s="187"/>
      <c r="B11" s="167"/>
      <c r="C11" s="170"/>
      <c r="D11" s="37" t="s">
        <v>11</v>
      </c>
      <c r="E11" s="38">
        <v>1</v>
      </c>
      <c r="F11" s="156" t="s">
        <v>63</v>
      </c>
      <c r="G11" s="8" t="s">
        <v>64</v>
      </c>
      <c r="H11" s="17" t="s">
        <v>3</v>
      </c>
      <c r="I11" s="38"/>
      <c r="J11" s="32"/>
      <c r="K11" s="25"/>
      <c r="L11" s="2"/>
      <c r="M11" s="103"/>
    </row>
    <row r="12" spans="1:13" ht="65.25" customHeight="1" x14ac:dyDescent="0.2">
      <c r="A12" s="187"/>
      <c r="B12" s="166">
        <v>3</v>
      </c>
      <c r="C12" s="168" t="s">
        <v>42</v>
      </c>
      <c r="D12" s="40" t="s">
        <v>8</v>
      </c>
      <c r="E12" s="171">
        <v>2</v>
      </c>
      <c r="F12" s="4" t="s">
        <v>51</v>
      </c>
      <c r="G12" s="121" t="s">
        <v>52</v>
      </c>
      <c r="H12" s="30" t="s">
        <v>39</v>
      </c>
      <c r="I12" s="157">
        <v>1</v>
      </c>
      <c r="J12" s="4" t="s">
        <v>71</v>
      </c>
      <c r="K12" s="28" t="s">
        <v>72</v>
      </c>
      <c r="L12" s="116">
        <f>E12+E15+I12+I13+I14+I15</f>
        <v>4</v>
      </c>
      <c r="M12" s="103"/>
    </row>
    <row r="13" spans="1:13" x14ac:dyDescent="0.2">
      <c r="A13" s="187"/>
      <c r="B13" s="166"/>
      <c r="C13" s="169"/>
      <c r="D13" s="34" t="s">
        <v>9</v>
      </c>
      <c r="E13" s="171"/>
      <c r="F13" s="4"/>
      <c r="G13" s="7"/>
      <c r="H13" s="35" t="s">
        <v>13</v>
      </c>
      <c r="I13" s="152"/>
      <c r="J13" s="159"/>
      <c r="K13" s="24"/>
      <c r="L13" s="2"/>
      <c r="M13" s="103"/>
    </row>
    <row r="14" spans="1:13" x14ac:dyDescent="0.2">
      <c r="A14" s="187"/>
      <c r="B14" s="166"/>
      <c r="C14" s="169"/>
      <c r="D14" s="34" t="s">
        <v>10</v>
      </c>
      <c r="E14" s="172"/>
      <c r="F14" s="159" t="s">
        <v>53</v>
      </c>
      <c r="G14" s="7" t="s">
        <v>54</v>
      </c>
      <c r="H14" s="36" t="s">
        <v>14</v>
      </c>
      <c r="I14" s="152"/>
      <c r="J14" s="159"/>
      <c r="K14" s="24"/>
      <c r="L14" s="2"/>
      <c r="M14" s="103"/>
    </row>
    <row r="15" spans="1:13" ht="26.25" thickBot="1" x14ac:dyDescent="0.25">
      <c r="A15" s="192"/>
      <c r="B15" s="167"/>
      <c r="C15" s="170"/>
      <c r="D15" s="37" t="s">
        <v>11</v>
      </c>
      <c r="E15" s="59">
        <v>1</v>
      </c>
      <c r="F15" s="19" t="s">
        <v>989</v>
      </c>
      <c r="G15" s="41" t="s">
        <v>64</v>
      </c>
      <c r="H15" s="17" t="s">
        <v>3</v>
      </c>
      <c r="I15" s="59"/>
      <c r="J15" s="156"/>
      <c r="K15" s="25"/>
      <c r="L15" s="2"/>
      <c r="M15" s="103"/>
    </row>
    <row r="16" spans="1:13" x14ac:dyDescent="0.2">
      <c r="A16" s="42"/>
      <c r="B16" s="42"/>
      <c r="C16" s="42"/>
      <c r="D16" s="43" t="s">
        <v>19</v>
      </c>
      <c r="E16" s="104">
        <f>E4+E8+E12</f>
        <v>4</v>
      </c>
      <c r="H16" s="44" t="s">
        <v>38</v>
      </c>
      <c r="I16" s="104">
        <f>I4+I8+I12</f>
        <v>1</v>
      </c>
      <c r="L16" s="104"/>
    </row>
    <row r="17" spans="1:9" x14ac:dyDescent="0.2">
      <c r="A17" s="42"/>
      <c r="B17" s="42"/>
      <c r="C17" s="42"/>
      <c r="D17" s="44" t="s">
        <v>20</v>
      </c>
      <c r="E17" s="104">
        <f>E7+E11+E15</f>
        <v>2</v>
      </c>
      <c r="H17" s="44" t="s">
        <v>21</v>
      </c>
      <c r="I17" s="104">
        <f>I5+I9+I13</f>
        <v>0</v>
      </c>
    </row>
    <row r="18" spans="1:9" x14ac:dyDescent="0.2">
      <c r="A18" s="42"/>
      <c r="B18" s="42"/>
      <c r="C18" s="42"/>
      <c r="D18" s="42"/>
      <c r="H18" s="44" t="s">
        <v>22</v>
      </c>
      <c r="I18" s="104">
        <f>I6+I10+I14</f>
        <v>1</v>
      </c>
    </row>
    <row r="19" spans="1:9" x14ac:dyDescent="0.2">
      <c r="A19" s="42"/>
      <c r="B19" s="42"/>
      <c r="C19" s="42"/>
      <c r="D19" s="45" t="s">
        <v>24</v>
      </c>
      <c r="E19" s="27">
        <f>K2</f>
        <v>4</v>
      </c>
      <c r="H19" s="44" t="s">
        <v>23</v>
      </c>
      <c r="I19" s="104">
        <f>I7+I11+I15</f>
        <v>0</v>
      </c>
    </row>
    <row r="20" spans="1:9" x14ac:dyDescent="0.2">
      <c r="H20" s="45" t="s">
        <v>18</v>
      </c>
      <c r="I20" s="106">
        <v>0</v>
      </c>
    </row>
    <row r="22" spans="1:9" x14ac:dyDescent="0.2">
      <c r="F22" s="98" t="s">
        <v>27</v>
      </c>
      <c r="G22" s="106">
        <f>E16+E17+I16+I17+I18+I20+I19</f>
        <v>8</v>
      </c>
    </row>
    <row r="23" spans="1:9" x14ac:dyDescent="0.2">
      <c r="C23" s="2"/>
    </row>
  </sheetData>
  <mergeCells count="13">
    <mergeCell ref="A1:E2"/>
    <mergeCell ref="B4:B7"/>
    <mergeCell ref="C4:C7"/>
    <mergeCell ref="E4:E6"/>
    <mergeCell ref="C8:C11"/>
    <mergeCell ref="E8:E10"/>
    <mergeCell ref="B8:B11"/>
    <mergeCell ref="A4:A15"/>
    <mergeCell ref="J4:J7"/>
    <mergeCell ref="B12:B15"/>
    <mergeCell ref="C12:C15"/>
    <mergeCell ref="E12:E14"/>
    <mergeCell ref="F4:F7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A4" sqref="A4:K19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1082</v>
      </c>
      <c r="B1" s="194"/>
      <c r="C1" s="194"/>
      <c r="D1" s="194"/>
      <c r="E1" s="194"/>
      <c r="F1" s="13" t="s">
        <v>15</v>
      </c>
      <c r="G1" s="57">
        <v>4</v>
      </c>
      <c r="J1" s="13" t="s">
        <v>16</v>
      </c>
      <c r="K1" s="57">
        <f>G1*4</f>
        <v>16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K1-(E20+E21+I20+I21+I22+I23+I24)</f>
        <v>0</v>
      </c>
      <c r="L2" s="104">
        <f>SUM(L4:L19)</f>
        <v>14</v>
      </c>
    </row>
    <row r="3" spans="1:16" ht="37.5" customHeight="1" thickBot="1" x14ac:dyDescent="0.25">
      <c r="A3" s="141" t="s">
        <v>1059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6.75" customHeight="1" x14ac:dyDescent="0.2">
      <c r="A4" s="186" t="s">
        <v>480</v>
      </c>
      <c r="B4" s="211">
        <v>1</v>
      </c>
      <c r="C4" s="198" t="s">
        <v>481</v>
      </c>
      <c r="D4" s="33" t="s">
        <v>8</v>
      </c>
      <c r="E4" s="201">
        <v>1.5</v>
      </c>
      <c r="F4" s="154" t="s">
        <v>482</v>
      </c>
      <c r="G4" s="9" t="s">
        <v>483</v>
      </c>
      <c r="H4" s="16" t="s">
        <v>39</v>
      </c>
      <c r="I4" s="161"/>
      <c r="J4" s="94"/>
      <c r="K4" s="76"/>
      <c r="L4" s="116">
        <f>E4+E7+I4+I5+I6+I7</f>
        <v>3.5</v>
      </c>
      <c r="M4" s="1"/>
    </row>
    <row r="5" spans="1:16" ht="12.6" customHeight="1" x14ac:dyDescent="0.2">
      <c r="A5" s="187"/>
      <c r="B5" s="212"/>
      <c r="C5" s="199"/>
      <c r="D5" s="34" t="s">
        <v>9</v>
      </c>
      <c r="E5" s="202"/>
      <c r="F5" s="159"/>
      <c r="G5" s="7"/>
      <c r="H5" s="35" t="s">
        <v>13</v>
      </c>
      <c r="I5" s="159"/>
      <c r="J5" s="159"/>
      <c r="K5" s="24"/>
      <c r="L5" s="2"/>
      <c r="M5" s="1"/>
    </row>
    <row r="6" spans="1:16" ht="18" customHeight="1" x14ac:dyDescent="0.2">
      <c r="A6" s="187"/>
      <c r="B6" s="212"/>
      <c r="C6" s="199"/>
      <c r="D6" s="34" t="s">
        <v>10</v>
      </c>
      <c r="E6" s="202"/>
      <c r="F6" s="159"/>
      <c r="G6" s="7"/>
      <c r="H6" s="36" t="s">
        <v>14</v>
      </c>
      <c r="I6" s="162"/>
      <c r="J6" s="159"/>
      <c r="K6" s="24"/>
      <c r="L6" s="2"/>
      <c r="M6" s="1"/>
      <c r="O6" s="61"/>
    </row>
    <row r="7" spans="1:16" ht="54.75" customHeight="1" thickBot="1" x14ac:dyDescent="0.25">
      <c r="A7" s="187"/>
      <c r="B7" s="213"/>
      <c r="C7" s="200"/>
      <c r="D7" s="68" t="s">
        <v>11</v>
      </c>
      <c r="E7" s="69">
        <v>1</v>
      </c>
      <c r="F7" s="84" t="s">
        <v>489</v>
      </c>
      <c r="G7" s="83" t="s">
        <v>491</v>
      </c>
      <c r="H7" s="22" t="s">
        <v>3</v>
      </c>
      <c r="I7" s="69">
        <v>1</v>
      </c>
      <c r="J7" s="84" t="s">
        <v>496</v>
      </c>
      <c r="K7" s="47" t="s">
        <v>497</v>
      </c>
      <c r="L7" s="2"/>
      <c r="M7" s="1"/>
    </row>
    <row r="8" spans="1:16" ht="83.1" customHeight="1" x14ac:dyDescent="0.2">
      <c r="A8" s="187"/>
      <c r="B8" s="178">
        <v>2</v>
      </c>
      <c r="C8" s="181" t="s">
        <v>484</v>
      </c>
      <c r="D8" s="33" t="s">
        <v>8</v>
      </c>
      <c r="E8" s="201">
        <v>2</v>
      </c>
      <c r="F8" s="94" t="s">
        <v>485</v>
      </c>
      <c r="G8" s="9" t="s">
        <v>486</v>
      </c>
      <c r="H8" s="16" t="s">
        <v>39</v>
      </c>
      <c r="I8" s="161">
        <v>1</v>
      </c>
      <c r="J8" s="94" t="s">
        <v>494</v>
      </c>
      <c r="K8" s="76" t="s">
        <v>473</v>
      </c>
      <c r="L8" s="116">
        <f>E8+E11+I8+I10+I9+I11</f>
        <v>3.5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93"/>
      <c r="G9" s="7"/>
      <c r="H9" s="35" t="s">
        <v>13</v>
      </c>
      <c r="I9" s="162"/>
      <c r="J9" s="155"/>
      <c r="K9" s="24"/>
      <c r="L9" s="2"/>
      <c r="M9" s="1"/>
    </row>
    <row r="10" spans="1:16" ht="12.6" customHeight="1" x14ac:dyDescent="0.2">
      <c r="A10" s="187"/>
      <c r="B10" s="179"/>
      <c r="C10" s="169"/>
      <c r="D10" s="34" t="s">
        <v>10</v>
      </c>
      <c r="E10" s="202"/>
      <c r="F10" s="159"/>
      <c r="G10" s="7"/>
      <c r="H10" s="36" t="s">
        <v>14</v>
      </c>
      <c r="I10" s="162"/>
      <c r="J10" s="155"/>
      <c r="K10" s="24"/>
      <c r="L10" s="2"/>
      <c r="M10" s="1"/>
    </row>
    <row r="11" spans="1:16" ht="27.6" customHeight="1" thickBot="1" x14ac:dyDescent="0.25">
      <c r="A11" s="187"/>
      <c r="B11" s="205"/>
      <c r="C11" s="197"/>
      <c r="D11" s="68" t="s">
        <v>11</v>
      </c>
      <c r="E11" s="38">
        <v>0.5</v>
      </c>
      <c r="F11" s="156" t="s">
        <v>1001</v>
      </c>
      <c r="G11" s="41" t="s">
        <v>491</v>
      </c>
      <c r="H11" s="22" t="s">
        <v>3</v>
      </c>
      <c r="I11" s="38"/>
      <c r="J11" s="32"/>
      <c r="K11" s="25"/>
      <c r="L11" s="2"/>
      <c r="M11" s="1"/>
      <c r="P11" s="61"/>
    </row>
    <row r="12" spans="1:16" ht="92.25" customHeight="1" x14ac:dyDescent="0.2">
      <c r="A12" s="187"/>
      <c r="B12" s="214">
        <v>3</v>
      </c>
      <c r="C12" s="217" t="s">
        <v>487</v>
      </c>
      <c r="D12" s="33" t="s">
        <v>8</v>
      </c>
      <c r="E12" s="161">
        <v>1.5</v>
      </c>
      <c r="F12" s="77" t="s">
        <v>488</v>
      </c>
      <c r="G12" s="9" t="s">
        <v>483</v>
      </c>
      <c r="H12" s="16" t="s">
        <v>39</v>
      </c>
      <c r="I12" s="161"/>
      <c r="J12" s="94"/>
      <c r="K12" s="76"/>
      <c r="L12" s="116">
        <f>E12+E15+I12+I13+I14+I15</f>
        <v>3</v>
      </c>
      <c r="M12" s="1"/>
    </row>
    <row r="13" spans="1:16" x14ac:dyDescent="0.2">
      <c r="A13" s="187"/>
      <c r="B13" s="215"/>
      <c r="C13" s="218"/>
      <c r="D13" s="34" t="s">
        <v>9</v>
      </c>
      <c r="E13" s="162"/>
      <c r="F13" s="93"/>
      <c r="G13" s="7"/>
      <c r="H13" s="35" t="s">
        <v>13</v>
      </c>
      <c r="I13" s="162"/>
      <c r="J13" s="31"/>
      <c r="K13" s="81"/>
      <c r="L13" s="2"/>
      <c r="M13" s="1"/>
    </row>
    <row r="14" spans="1:16" ht="52.5" customHeight="1" x14ac:dyDescent="0.2">
      <c r="A14" s="187"/>
      <c r="B14" s="215"/>
      <c r="C14" s="218"/>
      <c r="D14" s="34" t="s">
        <v>10</v>
      </c>
      <c r="E14" s="162"/>
      <c r="F14" s="31"/>
      <c r="G14" s="7"/>
      <c r="H14" s="36" t="s">
        <v>14</v>
      </c>
      <c r="I14" s="162"/>
      <c r="J14" s="159"/>
      <c r="K14" s="24"/>
      <c r="L14" s="2"/>
      <c r="M14" s="1"/>
    </row>
    <row r="15" spans="1:16" ht="42.6" customHeight="1" thickBot="1" x14ac:dyDescent="0.25">
      <c r="A15" s="187"/>
      <c r="B15" s="216"/>
      <c r="C15" s="219"/>
      <c r="D15" s="37" t="s">
        <v>11</v>
      </c>
      <c r="E15" s="38">
        <v>0.5</v>
      </c>
      <c r="F15" s="156" t="s">
        <v>1001</v>
      </c>
      <c r="G15" s="41" t="s">
        <v>491</v>
      </c>
      <c r="H15" s="17" t="s">
        <v>3</v>
      </c>
      <c r="I15" s="38">
        <v>1</v>
      </c>
      <c r="J15" s="32" t="s">
        <v>498</v>
      </c>
      <c r="K15" s="25" t="s">
        <v>499</v>
      </c>
      <c r="L15" s="2"/>
      <c r="M15" s="1"/>
    </row>
    <row r="16" spans="1:16" ht="25.5" x14ac:dyDescent="0.2">
      <c r="A16" s="187"/>
      <c r="B16" s="214">
        <v>4</v>
      </c>
      <c r="C16" s="217" t="s">
        <v>500</v>
      </c>
      <c r="D16" s="33" t="s">
        <v>8</v>
      </c>
      <c r="E16" s="161"/>
      <c r="F16" s="94"/>
      <c r="G16" s="9"/>
      <c r="H16" s="16" t="s">
        <v>39</v>
      </c>
      <c r="I16" s="161"/>
      <c r="J16" s="94"/>
      <c r="K16" s="23"/>
      <c r="L16" s="116">
        <f>E16+E19+I16+I17+I18+I19</f>
        <v>4</v>
      </c>
      <c r="M16" s="1"/>
    </row>
    <row r="17" spans="1:13" ht="38.25" x14ac:dyDescent="0.2">
      <c r="A17" s="187"/>
      <c r="B17" s="215"/>
      <c r="C17" s="218"/>
      <c r="D17" s="34" t="s">
        <v>9</v>
      </c>
      <c r="E17" s="162"/>
      <c r="F17" s="93"/>
      <c r="G17" s="7"/>
      <c r="H17" s="35" t="s">
        <v>13</v>
      </c>
      <c r="I17" s="162">
        <v>1</v>
      </c>
      <c r="J17" s="31" t="s">
        <v>495</v>
      </c>
      <c r="K17" s="81" t="s">
        <v>126</v>
      </c>
      <c r="L17" s="2"/>
      <c r="M17" s="1"/>
    </row>
    <row r="18" spans="1:13" ht="45" x14ac:dyDescent="0.2">
      <c r="A18" s="187"/>
      <c r="B18" s="215"/>
      <c r="C18" s="218"/>
      <c r="D18" s="34" t="s">
        <v>10</v>
      </c>
      <c r="E18" s="162"/>
      <c r="F18" s="159"/>
      <c r="G18" s="7"/>
      <c r="H18" s="36" t="s">
        <v>14</v>
      </c>
      <c r="I18" s="162">
        <v>1</v>
      </c>
      <c r="J18" s="159" t="s">
        <v>492</v>
      </c>
      <c r="K18" s="24" t="s">
        <v>493</v>
      </c>
      <c r="L18" s="2"/>
      <c r="M18" s="1"/>
    </row>
    <row r="19" spans="1:13" ht="54" customHeight="1" thickBot="1" x14ac:dyDescent="0.25">
      <c r="A19" s="192"/>
      <c r="B19" s="216"/>
      <c r="C19" s="219"/>
      <c r="D19" s="37" t="s">
        <v>11</v>
      </c>
      <c r="E19" s="38">
        <v>1</v>
      </c>
      <c r="F19" s="32" t="s">
        <v>490</v>
      </c>
      <c r="G19" s="41" t="s">
        <v>491</v>
      </c>
      <c r="H19" s="17" t="s">
        <v>3</v>
      </c>
      <c r="I19" s="38">
        <v>1</v>
      </c>
      <c r="J19" s="156" t="s">
        <v>1000</v>
      </c>
      <c r="K19" s="25" t="s">
        <v>499</v>
      </c>
      <c r="L19" s="2"/>
      <c r="M19" s="1"/>
    </row>
    <row r="20" spans="1:13" x14ac:dyDescent="0.2">
      <c r="A20" s="42"/>
      <c r="B20" s="42"/>
      <c r="C20" s="42"/>
      <c r="D20" s="43" t="s">
        <v>19</v>
      </c>
      <c r="E20" s="18">
        <f>E4+E8+E12+E16</f>
        <v>5</v>
      </c>
      <c r="H20" s="44" t="s">
        <v>38</v>
      </c>
      <c r="I20" s="18">
        <f>I4+I8+I12+I16</f>
        <v>1</v>
      </c>
      <c r="L20" s="104"/>
    </row>
    <row r="21" spans="1:13" x14ac:dyDescent="0.2">
      <c r="A21" s="42"/>
      <c r="B21" s="42"/>
      <c r="C21" s="42"/>
      <c r="D21" s="44" t="s">
        <v>20</v>
      </c>
      <c r="E21" s="18">
        <f>E7+E11+E15+E19</f>
        <v>3</v>
      </c>
      <c r="H21" s="44" t="s">
        <v>21</v>
      </c>
      <c r="I21" s="18">
        <f>I5+I9+I13+I17</f>
        <v>1</v>
      </c>
    </row>
    <row r="22" spans="1:13" x14ac:dyDescent="0.2">
      <c r="A22" s="42"/>
      <c r="B22" s="42"/>
      <c r="C22" s="42"/>
      <c r="D22" s="42"/>
      <c r="H22" s="44" t="s">
        <v>22</v>
      </c>
      <c r="I22" s="18">
        <f>I6+I10+I14+I18</f>
        <v>1</v>
      </c>
    </row>
    <row r="23" spans="1:13" x14ac:dyDescent="0.2">
      <c r="A23" s="42"/>
      <c r="B23" s="42"/>
      <c r="C23" s="42"/>
      <c r="D23" s="45" t="s">
        <v>24</v>
      </c>
      <c r="E23" s="27">
        <f>K2</f>
        <v>0</v>
      </c>
      <c r="H23" s="44" t="s">
        <v>23</v>
      </c>
      <c r="I23" s="18">
        <f>I7+I11+I15+I19</f>
        <v>3</v>
      </c>
    </row>
    <row r="24" spans="1:13" x14ac:dyDescent="0.2">
      <c r="H24" s="45" t="s">
        <v>18</v>
      </c>
      <c r="I24" s="26">
        <v>2</v>
      </c>
    </row>
    <row r="26" spans="1:13" x14ac:dyDescent="0.2">
      <c r="F26" s="13" t="s">
        <v>27</v>
      </c>
      <c r="G26" s="26">
        <f>E20+E21+I20+I21+I22+I24+I23</f>
        <v>16</v>
      </c>
    </row>
    <row r="27" spans="1:13" x14ac:dyDescent="0.2">
      <c r="C27" s="2"/>
    </row>
  </sheetData>
  <mergeCells count="12">
    <mergeCell ref="A1:E2"/>
    <mergeCell ref="B4:B7"/>
    <mergeCell ref="C4:C7"/>
    <mergeCell ref="E4:E6"/>
    <mergeCell ref="B8:B11"/>
    <mergeCell ref="C8:C11"/>
    <mergeCell ref="A4:A19"/>
    <mergeCell ref="B16:B19"/>
    <mergeCell ref="E8:E10"/>
    <mergeCell ref="C12:C15"/>
    <mergeCell ref="B12:B15"/>
    <mergeCell ref="C16:C19"/>
  </mergeCells>
  <pageMargins left="0.7" right="0.7" top="0.75" bottom="0.75" header="0.3" footer="0.3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06" t="s">
        <v>1083</v>
      </c>
      <c r="B1" s="207"/>
      <c r="C1" s="207"/>
      <c r="D1" s="207"/>
      <c r="E1" s="208"/>
      <c r="F1" s="6"/>
      <c r="I1" s="3"/>
      <c r="J1"/>
    </row>
    <row r="2" spans="1:10" ht="13.5" customHeight="1" x14ac:dyDescent="0.2">
      <c r="A2" s="209"/>
      <c r="B2" s="195"/>
      <c r="C2" s="195"/>
      <c r="D2" s="195"/>
      <c r="E2" s="210"/>
      <c r="F2" s="6"/>
      <c r="I2" s="3"/>
      <c r="J2"/>
    </row>
    <row r="3" spans="1:10" x14ac:dyDescent="0.2">
      <c r="E3" s="3"/>
      <c r="F3" s="6"/>
      <c r="I3" s="3"/>
      <c r="J3"/>
    </row>
    <row r="4" spans="1:10" x14ac:dyDescent="0.2">
      <c r="E4" s="3"/>
      <c r="F4" s="6"/>
      <c r="I4" s="3"/>
      <c r="J4"/>
    </row>
    <row r="5" spans="1:10" ht="44.25" x14ac:dyDescent="0.55000000000000004">
      <c r="A5" s="5" t="s">
        <v>7</v>
      </c>
      <c r="E5" s="3"/>
      <c r="F5" s="6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06" t="s">
        <v>1084</v>
      </c>
      <c r="B1" s="207"/>
      <c r="C1" s="207"/>
      <c r="D1" s="207"/>
      <c r="E1" s="208"/>
      <c r="F1" s="6"/>
      <c r="I1" s="3"/>
      <c r="J1"/>
    </row>
    <row r="2" spans="1:10" ht="13.5" customHeight="1" x14ac:dyDescent="0.2">
      <c r="A2" s="209"/>
      <c r="B2" s="195"/>
      <c r="C2" s="195"/>
      <c r="D2" s="195"/>
      <c r="E2" s="210"/>
      <c r="F2" s="6"/>
      <c r="I2" s="3"/>
      <c r="J2"/>
    </row>
    <row r="3" spans="1:10" x14ac:dyDescent="0.2">
      <c r="E3" s="3"/>
      <c r="F3" s="6"/>
      <c r="I3" s="3"/>
      <c r="J3"/>
    </row>
    <row r="4" spans="1:10" x14ac:dyDescent="0.2">
      <c r="E4" s="3"/>
      <c r="F4" s="6"/>
      <c r="I4" s="3"/>
      <c r="J4"/>
    </row>
    <row r="5" spans="1:10" ht="44.25" x14ac:dyDescent="0.55000000000000004">
      <c r="A5" s="5" t="s">
        <v>7</v>
      </c>
      <c r="E5" s="3"/>
      <c r="F5" s="6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1085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0.5</v>
      </c>
      <c r="L2" s="104">
        <f>SUM(L4:L23)</f>
        <v>17.5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8.75" customHeight="1" x14ac:dyDescent="0.2">
      <c r="A4" s="186" t="s">
        <v>501</v>
      </c>
      <c r="B4" s="178">
        <v>1</v>
      </c>
      <c r="C4" s="189" t="s">
        <v>502</v>
      </c>
      <c r="D4" s="33" t="s">
        <v>8</v>
      </c>
      <c r="E4" s="201">
        <v>1.5</v>
      </c>
      <c r="F4" s="120" t="s">
        <v>503</v>
      </c>
      <c r="G4" s="9" t="s">
        <v>504</v>
      </c>
      <c r="H4" s="16" t="s">
        <v>12</v>
      </c>
      <c r="I4" s="161">
        <v>0.5</v>
      </c>
      <c r="J4" s="129" t="s">
        <v>507</v>
      </c>
      <c r="K4" s="23" t="s">
        <v>508</v>
      </c>
      <c r="L4" s="116">
        <f>E4+E7+I4+I5+I6+I7</f>
        <v>4</v>
      </c>
      <c r="M4" s="1"/>
    </row>
    <row r="5" spans="1:16" x14ac:dyDescent="0.2">
      <c r="A5" s="187"/>
      <c r="B5" s="179"/>
      <c r="C5" s="190"/>
      <c r="D5" s="34" t="s">
        <v>9</v>
      </c>
      <c r="E5" s="202"/>
      <c r="F5" s="115"/>
      <c r="G5" s="7"/>
      <c r="H5" s="35" t="s">
        <v>13</v>
      </c>
      <c r="I5" s="159"/>
      <c r="J5" s="159"/>
      <c r="K5" s="24"/>
      <c r="L5" s="2"/>
      <c r="M5" s="1"/>
    </row>
    <row r="6" spans="1:16" x14ac:dyDescent="0.2">
      <c r="A6" s="187"/>
      <c r="B6" s="179"/>
      <c r="C6" s="190"/>
      <c r="D6" s="34" t="s">
        <v>10</v>
      </c>
      <c r="E6" s="202"/>
      <c r="F6" s="159" t="s">
        <v>505</v>
      </c>
      <c r="G6" s="7" t="s">
        <v>506</v>
      </c>
      <c r="H6" s="36" t="s">
        <v>14</v>
      </c>
      <c r="I6" s="162"/>
      <c r="J6" s="31"/>
      <c r="K6" s="81"/>
      <c r="L6" s="2"/>
      <c r="M6" s="1"/>
      <c r="O6" s="61"/>
    </row>
    <row r="7" spans="1:16" ht="51.75" thickBot="1" x14ac:dyDescent="0.25">
      <c r="A7" s="187"/>
      <c r="B7" s="180"/>
      <c r="C7" s="191"/>
      <c r="D7" s="37" t="s">
        <v>11</v>
      </c>
      <c r="E7" s="38">
        <v>1</v>
      </c>
      <c r="F7" s="156" t="s">
        <v>520</v>
      </c>
      <c r="G7" s="41" t="s">
        <v>491</v>
      </c>
      <c r="H7" s="17" t="s">
        <v>3</v>
      </c>
      <c r="I7" s="69">
        <v>1</v>
      </c>
      <c r="J7" s="131" t="s">
        <v>1000</v>
      </c>
      <c r="K7" s="25" t="s">
        <v>499</v>
      </c>
      <c r="L7" s="2"/>
      <c r="M7" s="1"/>
    </row>
    <row r="8" spans="1:16" ht="58.9" customHeight="1" x14ac:dyDescent="0.2">
      <c r="A8" s="187"/>
      <c r="B8" s="178">
        <v>2</v>
      </c>
      <c r="C8" s="181" t="s">
        <v>509</v>
      </c>
      <c r="D8" s="33" t="s">
        <v>8</v>
      </c>
      <c r="E8" s="201">
        <v>1.5</v>
      </c>
      <c r="F8" s="94" t="s">
        <v>510</v>
      </c>
      <c r="G8" s="9" t="s">
        <v>504</v>
      </c>
      <c r="H8" s="16" t="s">
        <v>12</v>
      </c>
      <c r="I8" s="161">
        <v>1</v>
      </c>
      <c r="J8" s="94" t="s">
        <v>513</v>
      </c>
      <c r="K8" s="76" t="s">
        <v>514</v>
      </c>
      <c r="L8" s="116">
        <f>E8+E11+I8+I10+I9+I11</f>
        <v>3.5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93"/>
      <c r="G9" s="7"/>
      <c r="H9" s="35" t="s">
        <v>13</v>
      </c>
      <c r="I9" s="162"/>
      <c r="J9" s="155"/>
      <c r="K9" s="24"/>
      <c r="L9" s="2"/>
      <c r="M9" s="1"/>
    </row>
    <row r="10" spans="1:16" ht="36.950000000000003" customHeight="1" x14ac:dyDescent="0.2">
      <c r="A10" s="187"/>
      <c r="B10" s="179"/>
      <c r="C10" s="169"/>
      <c r="D10" s="34" t="s">
        <v>10</v>
      </c>
      <c r="E10" s="202"/>
      <c r="F10" s="159" t="s">
        <v>511</v>
      </c>
      <c r="G10" s="7" t="s">
        <v>512</v>
      </c>
      <c r="H10" s="36" t="s">
        <v>14</v>
      </c>
      <c r="I10" s="162">
        <v>1</v>
      </c>
      <c r="J10" s="31" t="s">
        <v>1056</v>
      </c>
      <c r="K10" s="24" t="s">
        <v>522</v>
      </c>
      <c r="L10" s="2"/>
      <c r="M10" s="1"/>
    </row>
    <row r="11" spans="1:16" ht="28.5" customHeight="1" thickBot="1" x14ac:dyDescent="0.25">
      <c r="A11" s="187"/>
      <c r="B11" s="205"/>
      <c r="C11" s="197"/>
      <c r="D11" s="68" t="s">
        <v>11</v>
      </c>
      <c r="E11" s="38"/>
      <c r="F11" s="32"/>
      <c r="G11" s="41"/>
      <c r="H11" s="22" t="s">
        <v>3</v>
      </c>
      <c r="I11" s="38"/>
      <c r="J11" s="71"/>
      <c r="K11" s="47"/>
      <c r="L11" s="2"/>
      <c r="M11" s="1"/>
      <c r="P11" s="61"/>
    </row>
    <row r="12" spans="1:16" ht="66.75" customHeight="1" x14ac:dyDescent="0.2">
      <c r="A12" s="187"/>
      <c r="B12" s="214">
        <v>3</v>
      </c>
      <c r="C12" s="217" t="s">
        <v>515</v>
      </c>
      <c r="D12" s="33" t="s">
        <v>8</v>
      </c>
      <c r="E12" s="161">
        <v>2</v>
      </c>
      <c r="F12" s="94" t="s">
        <v>554</v>
      </c>
      <c r="G12" s="9" t="s">
        <v>333</v>
      </c>
      <c r="H12" s="16" t="s">
        <v>12</v>
      </c>
      <c r="I12" s="161">
        <v>1</v>
      </c>
      <c r="J12" s="94" t="s">
        <v>518</v>
      </c>
      <c r="K12" s="76" t="s">
        <v>519</v>
      </c>
      <c r="L12" s="116">
        <f>E12+E15+I12+I13+I14+I15</f>
        <v>3.5</v>
      </c>
      <c r="M12" s="1"/>
    </row>
    <row r="13" spans="1:16" x14ac:dyDescent="0.2">
      <c r="A13" s="187"/>
      <c r="B13" s="215"/>
      <c r="C13" s="218"/>
      <c r="D13" s="34" t="s">
        <v>9</v>
      </c>
      <c r="E13" s="162"/>
      <c r="F13" s="93"/>
      <c r="G13" s="7"/>
      <c r="H13" s="35" t="s">
        <v>13</v>
      </c>
      <c r="I13" s="162"/>
      <c r="J13" s="31"/>
      <c r="K13" s="81"/>
      <c r="L13" s="2"/>
      <c r="M13" s="1"/>
    </row>
    <row r="14" spans="1:16" x14ac:dyDescent="0.2">
      <c r="A14" s="187"/>
      <c r="B14" s="215"/>
      <c r="C14" s="218"/>
      <c r="D14" s="34" t="s">
        <v>10</v>
      </c>
      <c r="E14" s="162"/>
      <c r="F14" s="31" t="s">
        <v>555</v>
      </c>
      <c r="G14" s="7" t="s">
        <v>517</v>
      </c>
      <c r="H14" s="36" t="s">
        <v>14</v>
      </c>
      <c r="I14" s="162"/>
      <c r="J14" s="159"/>
      <c r="K14" s="24"/>
      <c r="L14" s="2"/>
      <c r="M14" s="1"/>
    </row>
    <row r="15" spans="1:16" ht="26.25" thickBot="1" x14ac:dyDescent="0.25">
      <c r="A15" s="187"/>
      <c r="B15" s="216"/>
      <c r="C15" s="219"/>
      <c r="D15" s="37" t="s">
        <v>11</v>
      </c>
      <c r="E15" s="38">
        <v>0.5</v>
      </c>
      <c r="F15" s="156" t="s">
        <v>1002</v>
      </c>
      <c r="G15" s="41" t="s">
        <v>491</v>
      </c>
      <c r="H15" s="17" t="s">
        <v>3</v>
      </c>
      <c r="I15" s="38"/>
      <c r="J15" s="71"/>
      <c r="K15" s="25"/>
      <c r="L15" s="2"/>
      <c r="M15" s="1"/>
    </row>
    <row r="16" spans="1:16" ht="42" customHeight="1" x14ac:dyDescent="0.2">
      <c r="A16" s="187"/>
      <c r="B16" s="215">
        <v>4</v>
      </c>
      <c r="C16" s="218" t="s">
        <v>516</v>
      </c>
      <c r="D16" s="40" t="s">
        <v>8</v>
      </c>
      <c r="E16" s="153">
        <v>0.5</v>
      </c>
      <c r="F16" s="126" t="s">
        <v>238</v>
      </c>
      <c r="G16" s="9" t="s">
        <v>326</v>
      </c>
      <c r="H16" s="30" t="s">
        <v>12</v>
      </c>
      <c r="I16" s="153">
        <v>1</v>
      </c>
      <c r="J16" s="4" t="s">
        <v>1057</v>
      </c>
      <c r="K16" s="28" t="s">
        <v>523</v>
      </c>
      <c r="L16" s="116">
        <f>E16+E19+I16+I17+I18+I19</f>
        <v>3.5</v>
      </c>
      <c r="M16" s="1"/>
    </row>
    <row r="17" spans="1:13" ht="20.25" customHeight="1" x14ac:dyDescent="0.2">
      <c r="A17" s="187"/>
      <c r="B17" s="215"/>
      <c r="C17" s="218"/>
      <c r="D17" s="34" t="s">
        <v>9</v>
      </c>
      <c r="E17" s="162"/>
      <c r="F17" s="52"/>
      <c r="G17" s="7"/>
      <c r="H17" s="35" t="s">
        <v>13</v>
      </c>
      <c r="I17" s="162"/>
      <c r="J17" s="31"/>
      <c r="K17" s="81"/>
      <c r="L17" s="2"/>
      <c r="M17" s="1"/>
    </row>
    <row r="18" spans="1:13" x14ac:dyDescent="0.2">
      <c r="A18" s="187"/>
      <c r="B18" s="215"/>
      <c r="C18" s="218"/>
      <c r="D18" s="34" t="s">
        <v>10</v>
      </c>
      <c r="E18" s="16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26.25" thickBot="1" x14ac:dyDescent="0.25">
      <c r="A19" s="187"/>
      <c r="B19" s="216"/>
      <c r="C19" s="219"/>
      <c r="D19" s="68" t="s">
        <v>11</v>
      </c>
      <c r="E19" s="38">
        <v>1</v>
      </c>
      <c r="F19" s="32" t="s">
        <v>521</v>
      </c>
      <c r="G19" s="41" t="s">
        <v>491</v>
      </c>
      <c r="H19" s="22" t="s">
        <v>3</v>
      </c>
      <c r="I19" s="113">
        <v>1</v>
      </c>
      <c r="J19" s="84" t="s">
        <v>524</v>
      </c>
      <c r="K19" s="47" t="s">
        <v>525</v>
      </c>
      <c r="L19" s="2"/>
      <c r="M19" s="1"/>
    </row>
    <row r="20" spans="1:13" ht="81" customHeight="1" x14ac:dyDescent="0.2">
      <c r="A20" s="187"/>
      <c r="B20" s="214">
        <v>5</v>
      </c>
      <c r="C20" s="217" t="s">
        <v>35</v>
      </c>
      <c r="D20" s="33" t="s">
        <v>8</v>
      </c>
      <c r="E20" s="161">
        <v>1.5</v>
      </c>
      <c r="F20" s="94" t="s">
        <v>553</v>
      </c>
      <c r="G20" s="9" t="s">
        <v>1038</v>
      </c>
      <c r="H20" s="16" t="s">
        <v>12</v>
      </c>
      <c r="I20" s="161"/>
      <c r="J20" s="94"/>
      <c r="K20" s="76"/>
      <c r="L20" s="116">
        <f>E20+E23+I20+I21+I22+I23</f>
        <v>3</v>
      </c>
      <c r="M20" s="1"/>
    </row>
    <row r="21" spans="1:13" x14ac:dyDescent="0.2">
      <c r="A21" s="187"/>
      <c r="B21" s="215"/>
      <c r="C21" s="218"/>
      <c r="D21" s="34" t="s">
        <v>9</v>
      </c>
      <c r="E21" s="162"/>
      <c r="F21" s="93"/>
      <c r="G21" s="7"/>
      <c r="H21" s="35" t="s">
        <v>13</v>
      </c>
      <c r="I21" s="162"/>
      <c r="J21" s="31"/>
      <c r="K21" s="81"/>
      <c r="L21" s="2"/>
      <c r="M21" s="1"/>
    </row>
    <row r="22" spans="1:13" x14ac:dyDescent="0.2">
      <c r="A22" s="187"/>
      <c r="B22" s="215"/>
      <c r="C22" s="218"/>
      <c r="D22" s="34" t="s">
        <v>10</v>
      </c>
      <c r="E22" s="16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3" ht="39" thickBot="1" x14ac:dyDescent="0.25">
      <c r="A23" s="192"/>
      <c r="B23" s="216"/>
      <c r="C23" s="219"/>
      <c r="D23" s="37" t="s">
        <v>11</v>
      </c>
      <c r="E23" s="38">
        <v>0.5</v>
      </c>
      <c r="F23" s="156" t="s">
        <v>1003</v>
      </c>
      <c r="G23" s="41" t="s">
        <v>491</v>
      </c>
      <c r="H23" s="17" t="s">
        <v>3</v>
      </c>
      <c r="I23" s="38">
        <v>1</v>
      </c>
      <c r="J23" s="71" t="s">
        <v>526</v>
      </c>
      <c r="K23" s="25" t="s">
        <v>527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</v>
      </c>
      <c r="H24" s="44" t="s">
        <v>38</v>
      </c>
      <c r="I24" s="18">
        <f>I4+I8+I12+I16+I20</f>
        <v>3.5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3</v>
      </c>
      <c r="H25" s="44" t="s">
        <v>21</v>
      </c>
      <c r="I25" s="18">
        <f>I5+I9+I13+I17+I21</f>
        <v>0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19.5</v>
      </c>
    </row>
    <row r="31" spans="1:13" x14ac:dyDescent="0.2">
      <c r="C31" s="2"/>
    </row>
  </sheetData>
  <mergeCells count="14">
    <mergeCell ref="A4:A23"/>
    <mergeCell ref="C12:C15"/>
    <mergeCell ref="A1:E2"/>
    <mergeCell ref="C8:C11"/>
    <mergeCell ref="E8:E10"/>
    <mergeCell ref="C4:C7"/>
    <mergeCell ref="E4:E6"/>
    <mergeCell ref="C16:C19"/>
    <mergeCell ref="C20:C2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6" customWidth="1"/>
    <col min="7" max="7" width="10.42578125" customWidth="1"/>
    <col min="8" max="8" width="6.85546875" customWidth="1"/>
    <col min="9" max="9" width="4.5703125" style="3" customWidth="1"/>
    <col min="10" max="10" width="48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1107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6.75" customHeight="1" x14ac:dyDescent="0.2">
      <c r="A4" s="186" t="s">
        <v>962</v>
      </c>
      <c r="B4" s="178">
        <v>1</v>
      </c>
      <c r="C4" s="181" t="s">
        <v>528</v>
      </c>
      <c r="D4" s="33" t="s">
        <v>8</v>
      </c>
      <c r="E4" s="201">
        <v>2</v>
      </c>
      <c r="F4" s="94" t="s">
        <v>530</v>
      </c>
      <c r="G4" s="9" t="s">
        <v>531</v>
      </c>
      <c r="H4" s="16" t="s">
        <v>12</v>
      </c>
      <c r="I4" s="161"/>
      <c r="J4" s="94"/>
      <c r="K4" s="76"/>
      <c r="L4" s="116">
        <f>E4+E7+I4+I5+I6+I7</f>
        <v>3.5</v>
      </c>
      <c r="M4" s="1"/>
    </row>
    <row r="5" spans="1:16" ht="18" customHeight="1" x14ac:dyDescent="0.2">
      <c r="A5" s="187"/>
      <c r="B5" s="179"/>
      <c r="C5" s="169"/>
      <c r="D5" s="34" t="s">
        <v>9</v>
      </c>
      <c r="E5" s="202"/>
      <c r="F5" s="31"/>
      <c r="G5" s="7"/>
      <c r="H5" s="35" t="s">
        <v>13</v>
      </c>
      <c r="I5" s="162"/>
      <c r="J5" s="155"/>
      <c r="K5" s="24"/>
      <c r="L5" s="2"/>
      <c r="M5" s="1"/>
    </row>
    <row r="6" spans="1:16" x14ac:dyDescent="0.2">
      <c r="A6" s="187"/>
      <c r="B6" s="179"/>
      <c r="C6" s="169"/>
      <c r="D6" s="34" t="s">
        <v>10</v>
      </c>
      <c r="E6" s="202"/>
      <c r="F6" s="65"/>
      <c r="G6" s="7"/>
      <c r="H6" s="36" t="s">
        <v>14</v>
      </c>
      <c r="I6" s="162"/>
      <c r="J6" s="155"/>
      <c r="K6" s="24"/>
      <c r="L6" s="2"/>
      <c r="M6" s="1"/>
      <c r="O6" s="61"/>
    </row>
    <row r="7" spans="1:16" ht="26.25" thickBot="1" x14ac:dyDescent="0.25">
      <c r="A7" s="187"/>
      <c r="B7" s="205"/>
      <c r="C7" s="197"/>
      <c r="D7" s="68" t="s">
        <v>11</v>
      </c>
      <c r="E7" s="69">
        <v>0.5</v>
      </c>
      <c r="F7" s="84" t="s">
        <v>209</v>
      </c>
      <c r="G7" s="83" t="s">
        <v>491</v>
      </c>
      <c r="H7" s="22" t="s">
        <v>3</v>
      </c>
      <c r="I7" s="69">
        <v>1</v>
      </c>
      <c r="J7" s="84" t="s">
        <v>544</v>
      </c>
      <c r="K7" s="47" t="s">
        <v>527</v>
      </c>
      <c r="L7" s="2"/>
      <c r="M7" s="1"/>
    </row>
    <row r="8" spans="1:16" ht="68.25" customHeight="1" x14ac:dyDescent="0.2">
      <c r="A8" s="187"/>
      <c r="B8" s="178">
        <v>2</v>
      </c>
      <c r="C8" s="181" t="s">
        <v>529</v>
      </c>
      <c r="D8" s="33" t="s">
        <v>8</v>
      </c>
      <c r="E8" s="201">
        <v>2</v>
      </c>
      <c r="F8" s="94" t="s">
        <v>532</v>
      </c>
      <c r="G8" s="9" t="s">
        <v>533</v>
      </c>
      <c r="H8" s="16" t="s">
        <v>12</v>
      </c>
      <c r="I8" s="161">
        <v>0.5</v>
      </c>
      <c r="J8" s="94" t="s">
        <v>534</v>
      </c>
      <c r="K8" s="76" t="s">
        <v>535</v>
      </c>
      <c r="L8" s="116">
        <f>E8+E11+I8+I10+I9+I11</f>
        <v>3.5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52"/>
      <c r="G9" s="7"/>
      <c r="H9" s="35" t="s">
        <v>13</v>
      </c>
      <c r="I9" s="162"/>
      <c r="J9" s="31"/>
      <c r="K9" s="24"/>
      <c r="L9" s="2"/>
      <c r="M9" s="1"/>
    </row>
    <row r="10" spans="1:16" ht="24.6" customHeight="1" x14ac:dyDescent="0.2">
      <c r="A10" s="187"/>
      <c r="B10" s="179"/>
      <c r="C10" s="169"/>
      <c r="D10" s="34" t="s">
        <v>10</v>
      </c>
      <c r="E10" s="202"/>
      <c r="F10" s="31"/>
      <c r="G10" s="7"/>
      <c r="H10" s="36" t="s">
        <v>14</v>
      </c>
      <c r="I10" s="162"/>
      <c r="J10" s="31"/>
      <c r="K10" s="81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32" t="s">
        <v>538</v>
      </c>
      <c r="G11" s="41" t="s">
        <v>539</v>
      </c>
      <c r="H11" s="17" t="s">
        <v>3</v>
      </c>
      <c r="I11" s="38"/>
      <c r="J11" s="71"/>
      <c r="K11" s="25"/>
      <c r="L11" s="2"/>
      <c r="M11" s="1"/>
      <c r="P11" s="61"/>
    </row>
    <row r="12" spans="1:16" ht="33.75" x14ac:dyDescent="0.2">
      <c r="A12" s="187"/>
      <c r="B12" s="178">
        <v>3</v>
      </c>
      <c r="C12" s="181" t="s">
        <v>1031</v>
      </c>
      <c r="D12" s="33" t="s">
        <v>8</v>
      </c>
      <c r="E12" s="201">
        <v>2</v>
      </c>
      <c r="F12" s="94" t="s">
        <v>1031</v>
      </c>
      <c r="G12" s="9" t="s">
        <v>1040</v>
      </c>
      <c r="H12" s="16" t="s">
        <v>12</v>
      </c>
      <c r="I12" s="161">
        <v>1</v>
      </c>
      <c r="J12" s="94" t="s">
        <v>541</v>
      </c>
      <c r="K12" s="23" t="s">
        <v>370</v>
      </c>
      <c r="L12" s="116">
        <f>E12+E15+I12+I13+I14+I15</f>
        <v>4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93"/>
      <c r="G13" s="7"/>
      <c r="H13" s="35" t="s">
        <v>13</v>
      </c>
      <c r="I13" s="162"/>
      <c r="J13" s="31"/>
      <c r="K13" s="81"/>
      <c r="L13" s="2"/>
      <c r="M13" s="1"/>
    </row>
    <row r="14" spans="1:16" x14ac:dyDescent="0.2">
      <c r="A14" s="187"/>
      <c r="B14" s="179"/>
      <c r="C14" s="169"/>
      <c r="D14" s="34" t="s">
        <v>10</v>
      </c>
      <c r="E14" s="202"/>
      <c r="F14" s="31"/>
      <c r="G14" s="7"/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180"/>
      <c r="C15" s="170"/>
      <c r="D15" s="37" t="s">
        <v>11</v>
      </c>
      <c r="E15" s="38">
        <v>1</v>
      </c>
      <c r="F15" s="32" t="s">
        <v>540</v>
      </c>
      <c r="G15" s="41" t="s">
        <v>539</v>
      </c>
      <c r="H15" s="17" t="s">
        <v>3</v>
      </c>
      <c r="I15" s="32"/>
      <c r="J15" s="32"/>
      <c r="K15" s="25"/>
      <c r="L15" s="2"/>
      <c r="M15" s="1"/>
    </row>
    <row r="16" spans="1:16" ht="33.75" x14ac:dyDescent="0.2">
      <c r="A16" s="187"/>
      <c r="B16" s="203">
        <v>4</v>
      </c>
      <c r="C16" s="220" t="s">
        <v>1031</v>
      </c>
      <c r="D16" s="40" t="s">
        <v>8</v>
      </c>
      <c r="E16" s="185">
        <v>1</v>
      </c>
      <c r="F16" s="111" t="s">
        <v>1031</v>
      </c>
      <c r="G16" s="29" t="s">
        <v>1040</v>
      </c>
      <c r="H16" s="30" t="s">
        <v>12</v>
      </c>
      <c r="I16" s="153"/>
      <c r="J16" s="4"/>
      <c r="K16" s="28"/>
      <c r="L16" s="116">
        <f>E16+E19+I16+I17+I18+I19</f>
        <v>3</v>
      </c>
      <c r="M16" s="1"/>
    </row>
    <row r="17" spans="1:13" x14ac:dyDescent="0.2">
      <c r="A17" s="187"/>
      <c r="B17" s="179"/>
      <c r="C17" s="199"/>
      <c r="D17" s="34" t="s">
        <v>9</v>
      </c>
      <c r="E17" s="202"/>
      <c r="F17" s="93"/>
      <c r="G17" s="7"/>
      <c r="H17" s="35" t="s">
        <v>13</v>
      </c>
      <c r="I17" s="162"/>
      <c r="J17" s="31"/>
      <c r="K17" s="81"/>
      <c r="L17" s="2"/>
      <c r="M17" s="1"/>
    </row>
    <row r="18" spans="1:13" x14ac:dyDescent="0.2">
      <c r="A18" s="187"/>
      <c r="B18" s="179"/>
      <c r="C18" s="19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30.6" customHeight="1" thickBot="1" x14ac:dyDescent="0.25">
      <c r="A19" s="187"/>
      <c r="B19" s="180"/>
      <c r="C19" s="200"/>
      <c r="D19" s="37" t="s">
        <v>11</v>
      </c>
      <c r="E19" s="38">
        <v>1</v>
      </c>
      <c r="F19" s="156" t="s">
        <v>1004</v>
      </c>
      <c r="G19" s="41" t="s">
        <v>539</v>
      </c>
      <c r="H19" s="17" t="s">
        <v>3</v>
      </c>
      <c r="I19" s="38">
        <v>1</v>
      </c>
      <c r="J19" s="32" t="s">
        <v>545</v>
      </c>
      <c r="K19" s="25" t="s">
        <v>546</v>
      </c>
      <c r="L19" s="2"/>
      <c r="M19" s="1"/>
    </row>
    <row r="20" spans="1:13" ht="35.25" customHeight="1" x14ac:dyDescent="0.2">
      <c r="A20" s="187"/>
      <c r="B20" s="203">
        <v>5</v>
      </c>
      <c r="C20" s="220" t="s">
        <v>1031</v>
      </c>
      <c r="D20" s="40" t="s">
        <v>8</v>
      </c>
      <c r="E20" s="185">
        <v>1</v>
      </c>
      <c r="F20" s="111" t="s">
        <v>1031</v>
      </c>
      <c r="G20" s="29" t="s">
        <v>1040</v>
      </c>
      <c r="H20" s="30" t="s">
        <v>12</v>
      </c>
      <c r="I20" s="161"/>
      <c r="J20" s="94"/>
      <c r="K20" s="76"/>
      <c r="L20" s="116">
        <f>E20+E23+I20+I21+I22+I23</f>
        <v>4</v>
      </c>
      <c r="M20" s="1"/>
    </row>
    <row r="21" spans="1:13" ht="22.5" x14ac:dyDescent="0.2">
      <c r="A21" s="187"/>
      <c r="B21" s="179"/>
      <c r="C21" s="199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542</v>
      </c>
      <c r="K21" s="24" t="s">
        <v>543</v>
      </c>
      <c r="L21" s="2"/>
      <c r="M21" s="1"/>
    </row>
    <row r="22" spans="1:13" ht="19.5" customHeight="1" x14ac:dyDescent="0.2">
      <c r="A22" s="187"/>
      <c r="B22" s="179"/>
      <c r="C22" s="199"/>
      <c r="D22" s="34" t="s">
        <v>10</v>
      </c>
      <c r="E22" s="202"/>
      <c r="F22" s="159"/>
      <c r="G22" s="7"/>
      <c r="H22" s="36" t="s">
        <v>14</v>
      </c>
      <c r="I22" s="162">
        <v>1</v>
      </c>
      <c r="J22" s="31" t="s">
        <v>536</v>
      </c>
      <c r="K22" s="81" t="s">
        <v>537</v>
      </c>
      <c r="L22" s="2"/>
      <c r="M22" s="1"/>
    </row>
    <row r="23" spans="1:13" ht="39.75" customHeight="1" thickBot="1" x14ac:dyDescent="0.25">
      <c r="A23" s="192"/>
      <c r="B23" s="180"/>
      <c r="C23" s="200"/>
      <c r="D23" s="37" t="s">
        <v>11</v>
      </c>
      <c r="E23" s="38"/>
      <c r="F23" s="156"/>
      <c r="G23" s="41"/>
      <c r="H23" s="17" t="s">
        <v>3</v>
      </c>
      <c r="I23" s="38">
        <v>1</v>
      </c>
      <c r="J23" s="160" t="s">
        <v>547</v>
      </c>
      <c r="K23" s="25" t="s">
        <v>548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1.5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3.5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1086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9.45" customHeight="1" x14ac:dyDescent="0.2">
      <c r="A4" s="186" t="s">
        <v>556</v>
      </c>
      <c r="B4" s="178">
        <v>1</v>
      </c>
      <c r="C4" s="181" t="s">
        <v>557</v>
      </c>
      <c r="D4" s="33" t="s">
        <v>8</v>
      </c>
      <c r="E4" s="201">
        <v>2</v>
      </c>
      <c r="F4" s="94" t="s">
        <v>558</v>
      </c>
      <c r="G4" s="9" t="s">
        <v>559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16.899999999999999" customHeight="1" x14ac:dyDescent="0.2">
      <c r="A5" s="187"/>
      <c r="B5" s="179"/>
      <c r="C5" s="169"/>
      <c r="D5" s="34" t="s">
        <v>9</v>
      </c>
      <c r="E5" s="202"/>
      <c r="F5" s="31"/>
      <c r="G5" s="7"/>
      <c r="H5" s="35" t="s">
        <v>13</v>
      </c>
      <c r="I5" s="162"/>
      <c r="J5" s="155"/>
      <c r="K5" s="24"/>
      <c r="L5" s="2"/>
      <c r="M5" s="1"/>
    </row>
    <row r="6" spans="1:16" x14ac:dyDescent="0.2">
      <c r="A6" s="187"/>
      <c r="B6" s="179"/>
      <c r="C6" s="169"/>
      <c r="D6" s="34" t="s">
        <v>10</v>
      </c>
      <c r="E6" s="202"/>
      <c r="F6" s="65"/>
      <c r="G6" s="7"/>
      <c r="H6" s="36" t="s">
        <v>14</v>
      </c>
      <c r="I6" s="162"/>
      <c r="J6" s="155"/>
      <c r="K6" s="24"/>
      <c r="L6" s="2"/>
      <c r="M6" s="1"/>
      <c r="O6" s="61"/>
    </row>
    <row r="7" spans="1:16" ht="26.25" thickBot="1" x14ac:dyDescent="0.25">
      <c r="A7" s="187"/>
      <c r="B7" s="205"/>
      <c r="C7" s="197"/>
      <c r="D7" s="68" t="s">
        <v>11</v>
      </c>
      <c r="E7" s="69">
        <v>1</v>
      </c>
      <c r="F7" s="84" t="s">
        <v>570</v>
      </c>
      <c r="G7" s="83" t="s">
        <v>571</v>
      </c>
      <c r="H7" s="22" t="s">
        <v>3</v>
      </c>
      <c r="I7" s="69">
        <v>1</v>
      </c>
      <c r="J7" s="84" t="s">
        <v>980</v>
      </c>
      <c r="K7" s="47" t="s">
        <v>396</v>
      </c>
      <c r="L7" s="2"/>
      <c r="M7" s="1"/>
    </row>
    <row r="8" spans="1:16" ht="78.75" customHeight="1" x14ac:dyDescent="0.2">
      <c r="A8" s="187"/>
      <c r="B8" s="178">
        <v>2</v>
      </c>
      <c r="C8" s="181" t="s">
        <v>560</v>
      </c>
      <c r="D8" s="33" t="s">
        <v>8</v>
      </c>
      <c r="E8" s="201">
        <v>2</v>
      </c>
      <c r="F8" s="77" t="s">
        <v>561</v>
      </c>
      <c r="G8" s="9" t="s">
        <v>562</v>
      </c>
      <c r="H8" s="16" t="s">
        <v>12</v>
      </c>
      <c r="I8" s="161"/>
      <c r="J8" s="94"/>
      <c r="K8" s="76"/>
      <c r="L8" s="116">
        <f>E8+E11+I8+I10+I9+I11</f>
        <v>4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93"/>
      <c r="G9" s="7"/>
      <c r="H9" s="35" t="s">
        <v>13</v>
      </c>
      <c r="I9" s="162"/>
      <c r="J9" s="31"/>
      <c r="K9" s="24"/>
      <c r="L9" s="2"/>
      <c r="M9" s="1"/>
    </row>
    <row r="10" spans="1:16" ht="42.95" customHeight="1" x14ac:dyDescent="0.2">
      <c r="A10" s="187"/>
      <c r="B10" s="179"/>
      <c r="C10" s="169"/>
      <c r="D10" s="34" t="s">
        <v>10</v>
      </c>
      <c r="E10" s="202"/>
      <c r="F10" s="159"/>
      <c r="G10" s="7"/>
      <c r="H10" s="36" t="s">
        <v>14</v>
      </c>
      <c r="I10" s="162">
        <v>1</v>
      </c>
      <c r="J10" s="31" t="s">
        <v>979</v>
      </c>
      <c r="K10" s="81" t="s">
        <v>575</v>
      </c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32" t="s">
        <v>572</v>
      </c>
      <c r="G11" s="41" t="s">
        <v>574</v>
      </c>
      <c r="H11" s="17" t="s">
        <v>3</v>
      </c>
      <c r="I11" s="38"/>
      <c r="J11" s="32"/>
      <c r="K11" s="25"/>
      <c r="L11" s="2"/>
      <c r="M11" s="1"/>
      <c r="P11" s="61"/>
    </row>
    <row r="12" spans="1:16" ht="93.75" customHeight="1" x14ac:dyDescent="0.2">
      <c r="A12" s="187"/>
      <c r="B12" s="203">
        <v>3</v>
      </c>
      <c r="C12" s="168" t="s">
        <v>563</v>
      </c>
      <c r="D12" s="40" t="s">
        <v>8</v>
      </c>
      <c r="E12" s="185">
        <v>2</v>
      </c>
      <c r="F12" s="111" t="s">
        <v>564</v>
      </c>
      <c r="G12" s="29" t="s">
        <v>565</v>
      </c>
      <c r="H12" s="30" t="s">
        <v>12</v>
      </c>
      <c r="I12" s="153">
        <v>1</v>
      </c>
      <c r="J12" s="154" t="s">
        <v>1006</v>
      </c>
      <c r="K12" s="23" t="s">
        <v>370</v>
      </c>
      <c r="L12" s="116">
        <f>E12+E15+I12+I13+I14+I15</f>
        <v>4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31"/>
      <c r="G13" s="7"/>
      <c r="H13" s="35" t="s">
        <v>13</v>
      </c>
      <c r="I13" s="162"/>
      <c r="J13" s="31"/>
      <c r="K13" s="81"/>
      <c r="L13" s="2"/>
      <c r="M13" s="1"/>
    </row>
    <row r="14" spans="1:16" x14ac:dyDescent="0.2">
      <c r="A14" s="187"/>
      <c r="B14" s="179"/>
      <c r="C14" s="169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69">
        <v>1</v>
      </c>
      <c r="F15" s="131" t="s">
        <v>1005</v>
      </c>
      <c r="G15" s="83" t="s">
        <v>574</v>
      </c>
      <c r="H15" s="22" t="s">
        <v>3</v>
      </c>
      <c r="I15" s="84"/>
      <c r="J15" s="84"/>
      <c r="K15" s="47"/>
      <c r="L15" s="2"/>
      <c r="M15" s="1"/>
    </row>
    <row r="16" spans="1:16" ht="84.6" customHeight="1" x14ac:dyDescent="0.2">
      <c r="A16" s="187"/>
      <c r="B16" s="178">
        <v>4</v>
      </c>
      <c r="C16" s="181" t="s">
        <v>566</v>
      </c>
      <c r="D16" s="33" t="s">
        <v>8</v>
      </c>
      <c r="E16" s="201">
        <v>1.5</v>
      </c>
      <c r="F16" s="94" t="s">
        <v>569</v>
      </c>
      <c r="G16" s="9" t="s">
        <v>567</v>
      </c>
      <c r="H16" s="16" t="s">
        <v>12</v>
      </c>
      <c r="I16" s="161"/>
      <c r="J16" s="158"/>
      <c r="K16" s="23"/>
      <c r="L16" s="116">
        <f>E16+E19+I16+I17+I18+I19</f>
        <v>3.5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93"/>
      <c r="G17" s="7"/>
      <c r="H17" s="35" t="s">
        <v>13</v>
      </c>
      <c r="I17" s="162"/>
      <c r="J17" s="31"/>
      <c r="K17" s="81"/>
      <c r="L17" s="2"/>
      <c r="M17" s="1"/>
    </row>
    <row r="18" spans="1:13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29.45" customHeight="1" thickBot="1" x14ac:dyDescent="0.25">
      <c r="A19" s="187"/>
      <c r="B19" s="180"/>
      <c r="C19" s="170"/>
      <c r="D19" s="37" t="s">
        <v>11</v>
      </c>
      <c r="E19" s="38">
        <v>1</v>
      </c>
      <c r="F19" s="32" t="s">
        <v>573</v>
      </c>
      <c r="G19" s="41" t="s">
        <v>539</v>
      </c>
      <c r="H19" s="17" t="s">
        <v>3</v>
      </c>
      <c r="I19" s="38">
        <v>1</v>
      </c>
      <c r="J19" s="32" t="s">
        <v>614</v>
      </c>
      <c r="K19" s="25" t="s">
        <v>576</v>
      </c>
      <c r="L19" s="2"/>
      <c r="M19" s="1"/>
    </row>
    <row r="20" spans="1:13" ht="25.5" x14ac:dyDescent="0.2">
      <c r="A20" s="187"/>
      <c r="B20" s="203">
        <v>5</v>
      </c>
      <c r="C20" s="204" t="s">
        <v>568</v>
      </c>
      <c r="D20" s="40" t="s">
        <v>8</v>
      </c>
      <c r="E20" s="185">
        <v>0.5</v>
      </c>
      <c r="F20" s="4" t="s">
        <v>238</v>
      </c>
      <c r="G20" s="9" t="s">
        <v>326</v>
      </c>
      <c r="H20" s="30" t="s">
        <v>12</v>
      </c>
      <c r="I20" s="161"/>
      <c r="J20" s="94"/>
      <c r="K20" s="76"/>
      <c r="L20" s="116">
        <f>E20+E23+I20+I21+I22+I23</f>
        <v>2.5</v>
      </c>
      <c r="M20" s="1"/>
    </row>
    <row r="21" spans="1:13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1113</v>
      </c>
      <c r="K21" s="24" t="s">
        <v>101</v>
      </c>
      <c r="L21" s="2"/>
      <c r="M21" s="1"/>
    </row>
    <row r="22" spans="1:13" ht="17.25" customHeight="1" x14ac:dyDescent="0.2">
      <c r="A22" s="187"/>
      <c r="B22" s="179"/>
      <c r="C22" s="190"/>
      <c r="D22" s="34" t="s">
        <v>10</v>
      </c>
      <c r="E22" s="20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3" ht="26.25" thickBot="1" x14ac:dyDescent="0.25">
      <c r="A23" s="192"/>
      <c r="B23" s="180"/>
      <c r="C23" s="191"/>
      <c r="D23" s="37" t="s">
        <v>11</v>
      </c>
      <c r="E23" s="38"/>
      <c r="F23" s="32"/>
      <c r="G23" s="41"/>
      <c r="H23" s="17" t="s">
        <v>3</v>
      </c>
      <c r="I23" s="38">
        <v>1</v>
      </c>
      <c r="J23" s="160" t="s">
        <v>615</v>
      </c>
      <c r="K23" s="25" t="s">
        <v>577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1087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1" customHeight="1" x14ac:dyDescent="0.2">
      <c r="A4" s="186" t="s">
        <v>578</v>
      </c>
      <c r="B4" s="178">
        <v>1</v>
      </c>
      <c r="C4" s="181" t="s">
        <v>1114</v>
      </c>
      <c r="D4" s="33" t="s">
        <v>8</v>
      </c>
      <c r="E4" s="201">
        <v>1.5</v>
      </c>
      <c r="F4" s="77" t="s">
        <v>579</v>
      </c>
      <c r="G4" s="9" t="s">
        <v>580</v>
      </c>
      <c r="H4" s="16" t="s">
        <v>12</v>
      </c>
      <c r="I4" s="161">
        <v>0.5</v>
      </c>
      <c r="J4" s="92" t="s">
        <v>581</v>
      </c>
      <c r="K4" s="76" t="s">
        <v>173</v>
      </c>
      <c r="L4" s="116">
        <f>E4+E7+I4+I5+I6+I7</f>
        <v>4.5</v>
      </c>
      <c r="M4" s="1"/>
    </row>
    <row r="5" spans="1:16" ht="21.75" customHeight="1" x14ac:dyDescent="0.2">
      <c r="A5" s="187"/>
      <c r="B5" s="179"/>
      <c r="C5" s="169"/>
      <c r="D5" s="34" t="s">
        <v>9</v>
      </c>
      <c r="E5" s="202"/>
      <c r="F5" s="93"/>
      <c r="G5" s="7"/>
      <c r="H5" s="35" t="s">
        <v>13</v>
      </c>
      <c r="I5" s="162"/>
      <c r="J5" s="155"/>
      <c r="K5" s="24"/>
      <c r="L5" s="2"/>
      <c r="M5" s="1"/>
    </row>
    <row r="6" spans="1:16" ht="36" customHeight="1" x14ac:dyDescent="0.2">
      <c r="A6" s="187"/>
      <c r="B6" s="179"/>
      <c r="C6" s="169"/>
      <c r="D6" s="34" t="s">
        <v>10</v>
      </c>
      <c r="E6" s="202"/>
      <c r="F6" s="159"/>
      <c r="G6" s="7"/>
      <c r="H6" s="36" t="s">
        <v>14</v>
      </c>
      <c r="I6" s="162">
        <v>0.5</v>
      </c>
      <c r="J6" s="155" t="s">
        <v>590</v>
      </c>
      <c r="K6" s="24" t="s">
        <v>591</v>
      </c>
      <c r="L6" s="2"/>
      <c r="M6" s="1"/>
      <c r="O6" s="61"/>
    </row>
    <row r="7" spans="1:16" ht="39" thickBot="1" x14ac:dyDescent="0.25">
      <c r="A7" s="187"/>
      <c r="B7" s="205"/>
      <c r="C7" s="197"/>
      <c r="D7" s="68" t="s">
        <v>11</v>
      </c>
      <c r="E7" s="69">
        <v>1</v>
      </c>
      <c r="F7" s="84" t="s">
        <v>587</v>
      </c>
      <c r="G7" s="83" t="s">
        <v>588</v>
      </c>
      <c r="H7" s="22" t="s">
        <v>3</v>
      </c>
      <c r="I7" s="69">
        <v>1</v>
      </c>
      <c r="J7" s="84" t="s">
        <v>592</v>
      </c>
      <c r="K7" s="47" t="s">
        <v>743</v>
      </c>
      <c r="L7" s="2"/>
      <c r="M7" s="1"/>
    </row>
    <row r="8" spans="1:16" ht="69.95" customHeight="1" x14ac:dyDescent="0.2">
      <c r="A8" s="187"/>
      <c r="B8" s="178">
        <v>2</v>
      </c>
      <c r="C8" s="181" t="s">
        <v>582</v>
      </c>
      <c r="D8" s="33" t="s">
        <v>8</v>
      </c>
      <c r="E8" s="201">
        <v>2</v>
      </c>
      <c r="F8" s="94" t="s">
        <v>583</v>
      </c>
      <c r="G8" s="9" t="s">
        <v>584</v>
      </c>
      <c r="H8" s="16" t="s">
        <v>12</v>
      </c>
      <c r="I8" s="161"/>
      <c r="J8" s="94"/>
      <c r="K8" s="76"/>
      <c r="L8" s="116">
        <f>E8+E11+I8+I10+I9+I11</f>
        <v>4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93"/>
      <c r="G9" s="7"/>
      <c r="H9" s="35" t="s">
        <v>13</v>
      </c>
      <c r="I9" s="162"/>
      <c r="J9" s="31"/>
      <c r="K9" s="24"/>
      <c r="L9" s="2"/>
      <c r="M9" s="1"/>
    </row>
    <row r="10" spans="1:16" ht="38.25" x14ac:dyDescent="0.2">
      <c r="A10" s="187"/>
      <c r="B10" s="179"/>
      <c r="C10" s="169"/>
      <c r="D10" s="34" t="s">
        <v>10</v>
      </c>
      <c r="E10" s="202"/>
      <c r="F10" s="159"/>
      <c r="G10" s="7"/>
      <c r="H10" s="36" t="s">
        <v>14</v>
      </c>
      <c r="I10" s="162">
        <v>1</v>
      </c>
      <c r="J10" s="159" t="s">
        <v>585</v>
      </c>
      <c r="K10" s="24" t="s">
        <v>586</v>
      </c>
      <c r="L10" s="2"/>
      <c r="M10" s="1"/>
    </row>
    <row r="11" spans="1:16" ht="30.75" customHeight="1" thickBot="1" x14ac:dyDescent="0.25">
      <c r="A11" s="187"/>
      <c r="B11" s="180"/>
      <c r="C11" s="170"/>
      <c r="D11" s="37" t="s">
        <v>11</v>
      </c>
      <c r="E11" s="38">
        <v>1</v>
      </c>
      <c r="F11" s="156" t="s">
        <v>1007</v>
      </c>
      <c r="G11" s="41" t="s">
        <v>588</v>
      </c>
      <c r="H11" s="17" t="s">
        <v>3</v>
      </c>
      <c r="I11" s="38"/>
      <c r="J11" s="32"/>
      <c r="K11" s="25"/>
      <c r="L11" s="2"/>
      <c r="M11" s="1"/>
      <c r="P11" s="61"/>
    </row>
    <row r="12" spans="1:16" ht="26.25" customHeight="1" x14ac:dyDescent="0.2">
      <c r="A12" s="187"/>
      <c r="B12" s="203">
        <v>3</v>
      </c>
      <c r="C12" s="168" t="s">
        <v>599</v>
      </c>
      <c r="D12" s="40" t="s">
        <v>8</v>
      </c>
      <c r="E12" s="185">
        <v>0.5</v>
      </c>
      <c r="F12" s="126" t="s">
        <v>238</v>
      </c>
      <c r="G12" s="9" t="s">
        <v>326</v>
      </c>
      <c r="H12" s="30" t="s">
        <v>12</v>
      </c>
      <c r="I12" s="153"/>
      <c r="J12" s="4"/>
      <c r="K12" s="28"/>
      <c r="L12" s="116">
        <f>E12+E15+I12+I13+I14+I15</f>
        <v>1.5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93"/>
      <c r="G13" s="7"/>
      <c r="H13" s="35" t="s">
        <v>13</v>
      </c>
      <c r="I13" s="162"/>
      <c r="J13" s="31"/>
      <c r="K13" s="81"/>
      <c r="L13" s="2"/>
      <c r="M13" s="1"/>
    </row>
    <row r="14" spans="1:16" x14ac:dyDescent="0.2">
      <c r="A14" s="187"/>
      <c r="B14" s="179"/>
      <c r="C14" s="169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69">
        <v>1</v>
      </c>
      <c r="F15" s="84" t="s">
        <v>589</v>
      </c>
      <c r="G15" s="83" t="s">
        <v>571</v>
      </c>
      <c r="H15" s="22" t="s">
        <v>3</v>
      </c>
      <c r="I15" s="84"/>
      <c r="J15" s="84"/>
      <c r="K15" s="47"/>
      <c r="L15" s="2"/>
      <c r="M15" s="1"/>
    </row>
    <row r="16" spans="1:16" ht="33.75" x14ac:dyDescent="0.2">
      <c r="A16" s="187"/>
      <c r="B16" s="178">
        <v>4</v>
      </c>
      <c r="C16" s="181" t="s">
        <v>1032</v>
      </c>
      <c r="D16" s="33" t="s">
        <v>8</v>
      </c>
      <c r="E16" s="201">
        <v>2</v>
      </c>
      <c r="F16" s="94" t="s">
        <v>1032</v>
      </c>
      <c r="G16" s="9" t="s">
        <v>1040</v>
      </c>
      <c r="H16" s="16" t="s">
        <v>12</v>
      </c>
      <c r="I16" s="161"/>
      <c r="J16" s="158"/>
      <c r="K16" s="23"/>
      <c r="L16" s="116">
        <f>E16+E19+I16+I17+I18+I19</f>
        <v>4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93"/>
      <c r="G17" s="7"/>
      <c r="H17" s="35" t="s">
        <v>13</v>
      </c>
      <c r="I17" s="162"/>
      <c r="J17" s="31"/>
      <c r="K17" s="81"/>
      <c r="L17" s="2"/>
      <c r="M17" s="1"/>
    </row>
    <row r="18" spans="1:13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42" customHeight="1" thickBot="1" x14ac:dyDescent="0.25">
      <c r="A19" s="187"/>
      <c r="B19" s="180"/>
      <c r="C19" s="170"/>
      <c r="D19" s="37" t="s">
        <v>11</v>
      </c>
      <c r="E19" s="38">
        <v>1</v>
      </c>
      <c r="F19" s="32" t="s">
        <v>209</v>
      </c>
      <c r="G19" s="41" t="s">
        <v>588</v>
      </c>
      <c r="H19" s="17" t="s">
        <v>3</v>
      </c>
      <c r="I19" s="38">
        <v>1</v>
      </c>
      <c r="J19" s="71" t="s">
        <v>613</v>
      </c>
      <c r="K19" s="25" t="s">
        <v>593</v>
      </c>
      <c r="L19" s="2"/>
      <c r="M19" s="1"/>
    </row>
    <row r="20" spans="1:13" ht="33.75" x14ac:dyDescent="0.2">
      <c r="A20" s="187"/>
      <c r="B20" s="203">
        <v>5</v>
      </c>
      <c r="C20" s="220" t="s">
        <v>1032</v>
      </c>
      <c r="D20" s="40" t="s">
        <v>8</v>
      </c>
      <c r="E20" s="185">
        <v>2</v>
      </c>
      <c r="F20" s="111" t="s">
        <v>1032</v>
      </c>
      <c r="G20" s="9" t="s">
        <v>1040</v>
      </c>
      <c r="H20" s="30" t="s">
        <v>12</v>
      </c>
      <c r="I20" s="153"/>
      <c r="J20" s="111"/>
      <c r="K20" s="112"/>
      <c r="L20" s="116">
        <f>E20+E23+I20+I21+I22+I23</f>
        <v>4</v>
      </c>
      <c r="M20" s="1"/>
    </row>
    <row r="21" spans="1:13" x14ac:dyDescent="0.2">
      <c r="A21" s="187"/>
      <c r="B21" s="179"/>
      <c r="C21" s="199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1115</v>
      </c>
      <c r="K21" s="24" t="s">
        <v>101</v>
      </c>
      <c r="L21" s="2"/>
      <c r="M21" s="1"/>
    </row>
    <row r="22" spans="1:13" x14ac:dyDescent="0.2">
      <c r="A22" s="187"/>
      <c r="B22" s="179"/>
      <c r="C22" s="199"/>
      <c r="D22" s="34" t="s">
        <v>10</v>
      </c>
      <c r="E22" s="20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3" ht="39" thickBot="1" x14ac:dyDescent="0.25">
      <c r="A23" s="192"/>
      <c r="B23" s="180"/>
      <c r="C23" s="200"/>
      <c r="D23" s="37" t="s">
        <v>11</v>
      </c>
      <c r="E23" s="38"/>
      <c r="F23" s="156"/>
      <c r="G23" s="41"/>
      <c r="H23" s="17" t="s">
        <v>3</v>
      </c>
      <c r="I23" s="38">
        <v>1</v>
      </c>
      <c r="J23" s="160" t="s">
        <v>612</v>
      </c>
      <c r="K23" s="25" t="s">
        <v>594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0.5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1.5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1088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2.5</v>
      </c>
      <c r="L2" s="104">
        <f>SUM(L4:L23)</f>
        <v>15.5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0.25" customHeight="1" x14ac:dyDescent="0.2">
      <c r="A4" s="186" t="s">
        <v>595</v>
      </c>
      <c r="B4" s="178">
        <v>1</v>
      </c>
      <c r="C4" s="181" t="s">
        <v>596</v>
      </c>
      <c r="D4" s="33" t="s">
        <v>8</v>
      </c>
      <c r="E4" s="201">
        <v>2</v>
      </c>
      <c r="F4" s="77" t="s">
        <v>600</v>
      </c>
      <c r="G4" s="9" t="s">
        <v>601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16.5" customHeight="1" x14ac:dyDescent="0.2">
      <c r="A5" s="187"/>
      <c r="B5" s="179"/>
      <c r="C5" s="169"/>
      <c r="D5" s="34" t="s">
        <v>9</v>
      </c>
      <c r="E5" s="202"/>
      <c r="F5" s="93"/>
      <c r="G5" s="7"/>
      <c r="H5" s="35" t="s">
        <v>13</v>
      </c>
      <c r="I5" s="162"/>
      <c r="J5" s="155"/>
      <c r="K5" s="24"/>
      <c r="L5" s="2"/>
      <c r="M5" s="1"/>
    </row>
    <row r="6" spans="1:16" x14ac:dyDescent="0.2">
      <c r="A6" s="187"/>
      <c r="B6" s="179"/>
      <c r="C6" s="169"/>
      <c r="D6" s="34" t="s">
        <v>10</v>
      </c>
      <c r="E6" s="202"/>
      <c r="F6" s="159"/>
      <c r="G6" s="7"/>
      <c r="H6" s="36" t="s">
        <v>14</v>
      </c>
      <c r="I6" s="162"/>
      <c r="J6" s="155"/>
      <c r="K6" s="24"/>
      <c r="L6" s="2"/>
      <c r="M6" s="1"/>
      <c r="O6" s="61"/>
    </row>
    <row r="7" spans="1:16" ht="39" thickBot="1" x14ac:dyDescent="0.25">
      <c r="A7" s="187"/>
      <c r="B7" s="205"/>
      <c r="C7" s="197"/>
      <c r="D7" s="68" t="s">
        <v>11</v>
      </c>
      <c r="E7" s="69">
        <v>1</v>
      </c>
      <c r="F7" s="84" t="s">
        <v>606</v>
      </c>
      <c r="G7" s="83" t="s">
        <v>539</v>
      </c>
      <c r="H7" s="22" t="s">
        <v>3</v>
      </c>
      <c r="I7" s="69">
        <v>1</v>
      </c>
      <c r="J7" s="84" t="s">
        <v>611</v>
      </c>
      <c r="K7" s="47" t="s">
        <v>129</v>
      </c>
      <c r="L7" s="2"/>
      <c r="M7" s="1"/>
    </row>
    <row r="8" spans="1:16" ht="66.75" customHeight="1" x14ac:dyDescent="0.2">
      <c r="A8" s="187"/>
      <c r="B8" s="178">
        <v>2</v>
      </c>
      <c r="C8" s="181" t="s">
        <v>597</v>
      </c>
      <c r="D8" s="33" t="s">
        <v>8</v>
      </c>
      <c r="E8" s="201">
        <v>2</v>
      </c>
      <c r="F8" s="94" t="s">
        <v>602</v>
      </c>
      <c r="G8" s="9" t="s">
        <v>603</v>
      </c>
      <c r="H8" s="16" t="s">
        <v>12</v>
      </c>
      <c r="I8" s="161"/>
      <c r="J8" s="94"/>
      <c r="K8" s="76"/>
      <c r="L8" s="116">
        <f>E8+E11+I8+I10+I9+I11</f>
        <v>3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93"/>
      <c r="G9" s="7"/>
      <c r="H9" s="35" t="s">
        <v>13</v>
      </c>
      <c r="I9" s="162"/>
      <c r="J9" s="31"/>
      <c r="K9" s="24"/>
      <c r="L9" s="2"/>
      <c r="M9" s="1"/>
    </row>
    <row r="10" spans="1:16" x14ac:dyDescent="0.2">
      <c r="A10" s="187"/>
      <c r="B10" s="179"/>
      <c r="C10" s="169"/>
      <c r="D10" s="34" t="s">
        <v>10</v>
      </c>
      <c r="E10" s="202"/>
      <c r="F10" s="159"/>
      <c r="G10" s="7"/>
      <c r="H10" s="36" t="s">
        <v>14</v>
      </c>
      <c r="I10" s="162"/>
      <c r="J10" s="31"/>
      <c r="K10" s="24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32" t="s">
        <v>607</v>
      </c>
      <c r="G11" s="41" t="s">
        <v>539</v>
      </c>
      <c r="H11" s="17" t="s">
        <v>3</v>
      </c>
      <c r="I11" s="38"/>
      <c r="J11" s="32"/>
      <c r="K11" s="25"/>
      <c r="L11" s="2"/>
      <c r="M11" s="1"/>
      <c r="P11" s="61"/>
    </row>
    <row r="12" spans="1:16" ht="52.5" customHeight="1" x14ac:dyDescent="0.2">
      <c r="A12" s="187"/>
      <c r="B12" s="203">
        <v>3</v>
      </c>
      <c r="C12" s="168" t="s">
        <v>598</v>
      </c>
      <c r="D12" s="40" t="s">
        <v>8</v>
      </c>
      <c r="E12" s="185">
        <v>2</v>
      </c>
      <c r="F12" s="111" t="s">
        <v>604</v>
      </c>
      <c r="G12" s="29" t="s">
        <v>605</v>
      </c>
      <c r="H12" s="30" t="s">
        <v>12</v>
      </c>
      <c r="I12" s="153"/>
      <c r="J12" s="4"/>
      <c r="K12" s="28"/>
      <c r="L12" s="116">
        <f>E12+E15+I12+I13+I14+I15</f>
        <v>3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93"/>
      <c r="G13" s="7"/>
      <c r="H13" s="35" t="s">
        <v>13</v>
      </c>
      <c r="I13" s="162"/>
      <c r="J13" s="252"/>
      <c r="K13" s="81"/>
      <c r="L13" s="2"/>
      <c r="M13" s="1"/>
    </row>
    <row r="14" spans="1:16" x14ac:dyDescent="0.2">
      <c r="A14" s="187"/>
      <c r="B14" s="179"/>
      <c r="C14" s="169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69">
        <v>1</v>
      </c>
      <c r="F15" s="84" t="s">
        <v>608</v>
      </c>
      <c r="G15" s="83" t="s">
        <v>539</v>
      </c>
      <c r="H15" s="22" t="s">
        <v>3</v>
      </c>
      <c r="I15" s="84"/>
      <c r="J15" s="84"/>
      <c r="K15" s="47"/>
      <c r="L15" s="2"/>
      <c r="M15" s="1"/>
    </row>
    <row r="16" spans="1:16" ht="49.5" customHeight="1" x14ac:dyDescent="0.2">
      <c r="A16" s="187"/>
      <c r="B16" s="178">
        <v>4</v>
      </c>
      <c r="C16" s="181" t="s">
        <v>618</v>
      </c>
      <c r="D16" s="33" t="s">
        <v>8</v>
      </c>
      <c r="E16" s="201">
        <v>0.5</v>
      </c>
      <c r="F16" s="94" t="s">
        <v>238</v>
      </c>
      <c r="G16" s="9" t="s">
        <v>326</v>
      </c>
      <c r="H16" s="16" t="s">
        <v>12</v>
      </c>
      <c r="I16" s="161">
        <v>1</v>
      </c>
      <c r="J16" s="94" t="s">
        <v>609</v>
      </c>
      <c r="K16" s="23" t="s">
        <v>610</v>
      </c>
      <c r="L16" s="116">
        <f>E16+E19+I16+I17+I18+I19</f>
        <v>3.5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93"/>
      <c r="G17" s="7"/>
      <c r="H17" s="35" t="s">
        <v>13</v>
      </c>
      <c r="I17" s="162"/>
      <c r="J17" s="31"/>
      <c r="K17" s="81"/>
      <c r="L17" s="2"/>
      <c r="M17" s="1"/>
    </row>
    <row r="18" spans="1:13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40.5" customHeight="1" thickBot="1" x14ac:dyDescent="0.25">
      <c r="A19" s="187"/>
      <c r="B19" s="205"/>
      <c r="C19" s="197"/>
      <c r="D19" s="68" t="s">
        <v>11</v>
      </c>
      <c r="E19" s="69">
        <v>1</v>
      </c>
      <c r="F19" s="131" t="s">
        <v>1008</v>
      </c>
      <c r="G19" s="83" t="s">
        <v>539</v>
      </c>
      <c r="H19" s="22" t="s">
        <v>3</v>
      </c>
      <c r="I19" s="69">
        <v>1</v>
      </c>
      <c r="J19" s="131" t="s">
        <v>1009</v>
      </c>
      <c r="K19" s="47" t="s">
        <v>129</v>
      </c>
      <c r="L19" s="2"/>
      <c r="M19" s="1"/>
    </row>
    <row r="20" spans="1:13" ht="28.5" customHeight="1" x14ac:dyDescent="0.2">
      <c r="A20" s="187"/>
      <c r="B20" s="178">
        <v>5</v>
      </c>
      <c r="C20" s="189" t="s">
        <v>617</v>
      </c>
      <c r="D20" s="33" t="s">
        <v>8</v>
      </c>
      <c r="E20" s="201"/>
      <c r="F20" s="77"/>
      <c r="G20" s="9"/>
      <c r="H20" s="16" t="s">
        <v>12</v>
      </c>
      <c r="I20" s="161"/>
      <c r="J20" s="94"/>
      <c r="K20" s="76"/>
      <c r="L20" s="116">
        <f>E20+E23+I20+I21+I22+I23</f>
        <v>2</v>
      </c>
      <c r="M20" s="1"/>
    </row>
    <row r="21" spans="1:13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1116</v>
      </c>
      <c r="K21" s="24" t="s">
        <v>101</v>
      </c>
      <c r="L21" s="2"/>
      <c r="M21" s="1"/>
    </row>
    <row r="22" spans="1:13" ht="19.5" customHeight="1" x14ac:dyDescent="0.2">
      <c r="A22" s="187"/>
      <c r="B22" s="179"/>
      <c r="C22" s="190"/>
      <c r="D22" s="34" t="s">
        <v>10</v>
      </c>
      <c r="E22" s="20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3" ht="26.25" thickBot="1" x14ac:dyDescent="0.25">
      <c r="A23" s="192"/>
      <c r="B23" s="180"/>
      <c r="C23" s="191"/>
      <c r="D23" s="37" t="s">
        <v>11</v>
      </c>
      <c r="E23" s="38"/>
      <c r="F23" s="156"/>
      <c r="G23" s="41"/>
      <c r="H23" s="17" t="s">
        <v>3</v>
      </c>
      <c r="I23" s="38">
        <v>1</v>
      </c>
      <c r="J23" s="160" t="s">
        <v>980</v>
      </c>
      <c r="K23" s="25" t="s">
        <v>396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6.5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0</v>
      </c>
    </row>
    <row r="27" spans="1:13" x14ac:dyDescent="0.2">
      <c r="A27" s="42"/>
      <c r="B27" s="42"/>
      <c r="C27" s="42"/>
      <c r="D27" s="45" t="s">
        <v>24</v>
      </c>
      <c r="E27" s="27">
        <f>K2</f>
        <v>2.5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5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1089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2.5</v>
      </c>
      <c r="L2" s="104">
        <f>SUM(L4:L23)</f>
        <v>15.5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2.75" customHeight="1" x14ac:dyDescent="0.2">
      <c r="A4" s="186" t="s">
        <v>619</v>
      </c>
      <c r="B4" s="178">
        <v>1</v>
      </c>
      <c r="C4" s="181" t="s">
        <v>620</v>
      </c>
      <c r="D4" s="33" t="s">
        <v>8</v>
      </c>
      <c r="E4" s="201">
        <v>2</v>
      </c>
      <c r="F4" s="77" t="s">
        <v>621</v>
      </c>
      <c r="G4" s="9" t="s">
        <v>622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17.25" customHeight="1" x14ac:dyDescent="0.2">
      <c r="A5" s="187"/>
      <c r="B5" s="179"/>
      <c r="C5" s="169"/>
      <c r="D5" s="34" t="s">
        <v>9</v>
      </c>
      <c r="E5" s="202"/>
      <c r="F5" s="93"/>
      <c r="G5" s="7"/>
      <c r="H5" s="35" t="s">
        <v>13</v>
      </c>
      <c r="I5" s="162"/>
      <c r="J5" s="155"/>
      <c r="K5" s="24"/>
      <c r="L5" s="2"/>
      <c r="M5" s="1"/>
    </row>
    <row r="6" spans="1:16" ht="15.75" customHeight="1" x14ac:dyDescent="0.2">
      <c r="A6" s="187"/>
      <c r="B6" s="179"/>
      <c r="C6" s="169"/>
      <c r="D6" s="34" t="s">
        <v>10</v>
      </c>
      <c r="E6" s="202"/>
      <c r="F6" s="52"/>
      <c r="G6" s="7"/>
      <c r="H6" s="36" t="s">
        <v>14</v>
      </c>
      <c r="I6" s="162"/>
      <c r="J6" s="155"/>
      <c r="K6" s="24"/>
      <c r="L6" s="2"/>
      <c r="M6" s="1"/>
      <c r="O6" s="61"/>
    </row>
    <row r="7" spans="1:16" ht="33.75" customHeight="1" thickBot="1" x14ac:dyDescent="0.25">
      <c r="A7" s="187"/>
      <c r="B7" s="205"/>
      <c r="C7" s="197"/>
      <c r="D7" s="68" t="s">
        <v>11</v>
      </c>
      <c r="E7" s="69">
        <v>1</v>
      </c>
      <c r="F7" s="84" t="s">
        <v>630</v>
      </c>
      <c r="G7" s="83" t="s">
        <v>588</v>
      </c>
      <c r="H7" s="22" t="s">
        <v>3</v>
      </c>
      <c r="I7" s="69">
        <v>1</v>
      </c>
      <c r="J7" s="84" t="s">
        <v>635</v>
      </c>
      <c r="K7" s="47" t="s">
        <v>636</v>
      </c>
      <c r="L7" s="2"/>
      <c r="M7" s="1"/>
    </row>
    <row r="8" spans="1:16" ht="83.1" customHeight="1" x14ac:dyDescent="0.2">
      <c r="A8" s="187"/>
      <c r="B8" s="178">
        <v>2</v>
      </c>
      <c r="C8" s="181" t="s">
        <v>623</v>
      </c>
      <c r="D8" s="33" t="s">
        <v>8</v>
      </c>
      <c r="E8" s="201">
        <v>2</v>
      </c>
      <c r="F8" s="94" t="s">
        <v>624</v>
      </c>
      <c r="G8" s="9" t="s">
        <v>625</v>
      </c>
      <c r="H8" s="16" t="s">
        <v>12</v>
      </c>
      <c r="I8" s="161">
        <v>1</v>
      </c>
      <c r="J8" s="94" t="s">
        <v>632</v>
      </c>
      <c r="K8" s="76" t="s">
        <v>633</v>
      </c>
      <c r="L8" s="116">
        <f>E8+E11+I8+I10+I9+I11</f>
        <v>4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93"/>
      <c r="G9" s="7"/>
      <c r="H9" s="35" t="s">
        <v>13</v>
      </c>
      <c r="I9" s="162"/>
      <c r="J9" s="31"/>
      <c r="K9" s="24"/>
      <c r="L9" s="2"/>
      <c r="M9" s="1"/>
    </row>
    <row r="10" spans="1:16" ht="15" customHeight="1" x14ac:dyDescent="0.2">
      <c r="A10" s="187"/>
      <c r="B10" s="179"/>
      <c r="C10" s="169"/>
      <c r="D10" s="34" t="s">
        <v>10</v>
      </c>
      <c r="E10" s="202"/>
      <c r="F10" s="31"/>
      <c r="G10" s="7"/>
      <c r="H10" s="36" t="s">
        <v>14</v>
      </c>
      <c r="I10" s="162"/>
      <c r="J10" s="159"/>
      <c r="K10" s="24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156" t="s">
        <v>1010</v>
      </c>
      <c r="G11" s="41" t="s">
        <v>588</v>
      </c>
      <c r="H11" s="17" t="s">
        <v>3</v>
      </c>
      <c r="I11" s="38"/>
      <c r="J11" s="71"/>
      <c r="K11" s="25"/>
      <c r="L11" s="2"/>
      <c r="M11" s="1"/>
      <c r="P11" s="61"/>
    </row>
    <row r="12" spans="1:16" ht="115.5" customHeight="1" x14ac:dyDescent="0.2">
      <c r="A12" s="187"/>
      <c r="B12" s="203">
        <v>3</v>
      </c>
      <c r="C12" s="168" t="s">
        <v>626</v>
      </c>
      <c r="D12" s="40" t="s">
        <v>8</v>
      </c>
      <c r="E12" s="185">
        <v>2</v>
      </c>
      <c r="F12" s="111" t="s">
        <v>963</v>
      </c>
      <c r="G12" s="29" t="s">
        <v>627</v>
      </c>
      <c r="H12" s="30" t="s">
        <v>12</v>
      </c>
      <c r="I12" s="153"/>
      <c r="J12" s="126"/>
      <c r="K12" s="28"/>
      <c r="L12" s="116">
        <f>E12+E15+I12+I13+I14+I15</f>
        <v>3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93"/>
      <c r="G13" s="7"/>
      <c r="H13" s="35" t="s">
        <v>13</v>
      </c>
      <c r="I13" s="162"/>
      <c r="J13" s="31"/>
      <c r="K13" s="81"/>
      <c r="L13" s="2"/>
      <c r="M13" s="1"/>
    </row>
    <row r="14" spans="1:16" ht="25.5" x14ac:dyDescent="0.2">
      <c r="A14" s="187"/>
      <c r="B14" s="179"/>
      <c r="C14" s="169"/>
      <c r="D14" s="34" t="s">
        <v>10</v>
      </c>
      <c r="E14" s="202"/>
      <c r="F14" s="31" t="s">
        <v>628</v>
      </c>
      <c r="G14" s="7" t="s">
        <v>629</v>
      </c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69">
        <v>1</v>
      </c>
      <c r="F15" s="84" t="s">
        <v>209</v>
      </c>
      <c r="G15" s="83" t="s">
        <v>588</v>
      </c>
      <c r="H15" s="22" t="s">
        <v>3</v>
      </c>
      <c r="I15" s="84"/>
      <c r="J15" s="84"/>
      <c r="K15" s="47"/>
      <c r="L15" s="2"/>
      <c r="M15" s="1"/>
    </row>
    <row r="16" spans="1:16" ht="30" customHeight="1" x14ac:dyDescent="0.2">
      <c r="A16" s="187"/>
      <c r="B16" s="178">
        <v>4</v>
      </c>
      <c r="C16" s="181" t="s">
        <v>637</v>
      </c>
      <c r="D16" s="33" t="s">
        <v>8</v>
      </c>
      <c r="E16" s="201">
        <v>0.5</v>
      </c>
      <c r="F16" s="77" t="s">
        <v>238</v>
      </c>
      <c r="G16" s="9" t="s">
        <v>326</v>
      </c>
      <c r="H16" s="16" t="s">
        <v>12</v>
      </c>
      <c r="I16" s="161"/>
      <c r="J16" s="158"/>
      <c r="K16" s="23"/>
      <c r="L16" s="116">
        <f>E16+E19+I16+I17+I18+I19</f>
        <v>2.5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93"/>
      <c r="G17" s="7"/>
      <c r="H17" s="35" t="s">
        <v>13</v>
      </c>
      <c r="I17" s="162"/>
      <c r="J17" s="31"/>
      <c r="K17" s="81"/>
      <c r="L17" s="2"/>
      <c r="M17" s="1"/>
    </row>
    <row r="18" spans="1:13" ht="55.5" customHeight="1" x14ac:dyDescent="0.2">
      <c r="A18" s="187"/>
      <c r="B18" s="179"/>
      <c r="C18" s="169"/>
      <c r="D18" s="34" t="s">
        <v>10</v>
      </c>
      <c r="E18" s="202"/>
      <c r="F18" s="31"/>
      <c r="G18" s="7"/>
      <c r="H18" s="36" t="s">
        <v>14</v>
      </c>
      <c r="I18" s="162">
        <v>1</v>
      </c>
      <c r="J18" s="155" t="s">
        <v>981</v>
      </c>
      <c r="K18" s="24" t="s">
        <v>631</v>
      </c>
      <c r="L18" s="2"/>
      <c r="M18" s="1"/>
    </row>
    <row r="19" spans="1:13" ht="33.6" customHeight="1" thickBot="1" x14ac:dyDescent="0.25">
      <c r="A19" s="187"/>
      <c r="B19" s="180"/>
      <c r="C19" s="170"/>
      <c r="D19" s="37" t="s">
        <v>11</v>
      </c>
      <c r="E19" s="38"/>
      <c r="F19" s="32"/>
      <c r="G19" s="41"/>
      <c r="H19" s="17" t="s">
        <v>3</v>
      </c>
      <c r="I19" s="38">
        <v>1</v>
      </c>
      <c r="J19" s="156" t="s">
        <v>1011</v>
      </c>
      <c r="K19" s="25" t="s">
        <v>636</v>
      </c>
      <c r="L19" s="2"/>
      <c r="M19" s="1"/>
    </row>
    <row r="20" spans="1:13" ht="25.5" x14ac:dyDescent="0.2">
      <c r="A20" s="187"/>
      <c r="B20" s="203">
        <v>5</v>
      </c>
      <c r="C20" s="204" t="s">
        <v>638</v>
      </c>
      <c r="D20" s="40" t="s">
        <v>8</v>
      </c>
      <c r="E20" s="185"/>
      <c r="F20" s="126"/>
      <c r="G20" s="9"/>
      <c r="H20" s="30" t="s">
        <v>12</v>
      </c>
      <c r="I20" s="153"/>
      <c r="J20" s="111"/>
      <c r="K20" s="28"/>
      <c r="L20" s="116">
        <f>E20+E23+I20+I21+I22+I23</f>
        <v>2</v>
      </c>
      <c r="M20" s="1"/>
    </row>
    <row r="21" spans="1:13" ht="22.5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634</v>
      </c>
      <c r="K21" s="24" t="s">
        <v>126</v>
      </c>
      <c r="L21" s="2"/>
      <c r="M21" s="1"/>
    </row>
    <row r="22" spans="1:13" ht="15" customHeight="1" x14ac:dyDescent="0.2">
      <c r="A22" s="187"/>
      <c r="B22" s="179"/>
      <c r="C22" s="190"/>
      <c r="D22" s="34" t="s">
        <v>10</v>
      </c>
      <c r="E22" s="20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3" ht="26.25" thickBot="1" x14ac:dyDescent="0.25">
      <c r="A23" s="192"/>
      <c r="B23" s="180"/>
      <c r="C23" s="191"/>
      <c r="D23" s="37" t="s">
        <v>11</v>
      </c>
      <c r="E23" s="38"/>
      <c r="F23" s="156"/>
      <c r="G23" s="41"/>
      <c r="H23" s="17" t="s">
        <v>3</v>
      </c>
      <c r="I23" s="38">
        <v>1</v>
      </c>
      <c r="J23" s="160" t="s">
        <v>616</v>
      </c>
      <c r="K23" s="25" t="s">
        <v>636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6.5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3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2.5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5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1090</v>
      </c>
      <c r="B1" s="194"/>
      <c r="C1" s="194"/>
      <c r="D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0.5" customHeight="1" x14ac:dyDescent="0.2">
      <c r="A4" s="186" t="s">
        <v>639</v>
      </c>
      <c r="B4" s="178">
        <v>1</v>
      </c>
      <c r="C4" s="181" t="s">
        <v>640</v>
      </c>
      <c r="D4" s="33" t="s">
        <v>8</v>
      </c>
      <c r="E4" s="201">
        <v>1.5</v>
      </c>
      <c r="F4" s="94" t="s">
        <v>964</v>
      </c>
      <c r="G4" s="9" t="s">
        <v>641</v>
      </c>
      <c r="H4" s="16" t="s">
        <v>12</v>
      </c>
      <c r="I4" s="161">
        <v>0.5</v>
      </c>
      <c r="J4" s="94" t="s">
        <v>644</v>
      </c>
      <c r="K4" s="76" t="s">
        <v>645</v>
      </c>
      <c r="L4" s="116">
        <f>E4+E7+I4+I5+I6+I7</f>
        <v>4</v>
      </c>
      <c r="M4" s="1"/>
    </row>
    <row r="5" spans="1:16" ht="17.25" customHeight="1" x14ac:dyDescent="0.2">
      <c r="A5" s="187"/>
      <c r="B5" s="179"/>
      <c r="C5" s="169"/>
      <c r="D5" s="34" t="s">
        <v>9</v>
      </c>
      <c r="E5" s="202"/>
      <c r="F5" s="93"/>
      <c r="G5" s="7"/>
      <c r="H5" s="35" t="s">
        <v>13</v>
      </c>
      <c r="I5" s="162"/>
      <c r="J5" s="155"/>
      <c r="K5" s="24"/>
      <c r="L5" s="2"/>
      <c r="M5" s="1"/>
    </row>
    <row r="6" spans="1:16" ht="38.25" customHeight="1" x14ac:dyDescent="0.2">
      <c r="A6" s="187"/>
      <c r="B6" s="179"/>
      <c r="C6" s="169"/>
      <c r="D6" s="34" t="s">
        <v>10</v>
      </c>
      <c r="E6" s="202"/>
      <c r="F6" s="31" t="s">
        <v>642</v>
      </c>
      <c r="G6" s="7" t="s">
        <v>643</v>
      </c>
      <c r="H6" s="36" t="s">
        <v>14</v>
      </c>
      <c r="I6" s="162"/>
      <c r="J6" s="52"/>
      <c r="K6" s="81"/>
      <c r="L6" s="2"/>
      <c r="M6" s="1"/>
      <c r="O6" s="61"/>
    </row>
    <row r="7" spans="1:16" ht="41.25" customHeight="1" thickBot="1" x14ac:dyDescent="0.25">
      <c r="A7" s="187"/>
      <c r="B7" s="205"/>
      <c r="C7" s="197"/>
      <c r="D7" s="68" t="s">
        <v>11</v>
      </c>
      <c r="E7" s="69">
        <v>1</v>
      </c>
      <c r="F7" s="84" t="s">
        <v>657</v>
      </c>
      <c r="G7" s="83" t="s">
        <v>658</v>
      </c>
      <c r="H7" s="22" t="s">
        <v>3</v>
      </c>
      <c r="I7" s="69">
        <v>1</v>
      </c>
      <c r="J7" s="84" t="s">
        <v>668</v>
      </c>
      <c r="K7" s="47" t="s">
        <v>594</v>
      </c>
      <c r="L7" s="2"/>
      <c r="M7" s="1"/>
    </row>
    <row r="8" spans="1:16" ht="70.5" customHeight="1" x14ac:dyDescent="0.2">
      <c r="A8" s="187"/>
      <c r="B8" s="178">
        <v>2</v>
      </c>
      <c r="C8" s="181" t="s">
        <v>646</v>
      </c>
      <c r="D8" s="33" t="s">
        <v>8</v>
      </c>
      <c r="E8" s="201">
        <v>2</v>
      </c>
      <c r="F8" s="94" t="s">
        <v>647</v>
      </c>
      <c r="G8" s="9" t="s">
        <v>648</v>
      </c>
      <c r="H8" s="16" t="s">
        <v>12</v>
      </c>
      <c r="I8" s="161">
        <v>1</v>
      </c>
      <c r="J8" s="94" t="s">
        <v>665</v>
      </c>
      <c r="K8" s="76" t="s">
        <v>666</v>
      </c>
      <c r="L8" s="116">
        <f>E8+E11+I8+I10+I9+I11</f>
        <v>4</v>
      </c>
      <c r="M8" s="1"/>
    </row>
    <row r="9" spans="1:16" ht="15.75" customHeight="1" x14ac:dyDescent="0.2">
      <c r="A9" s="187"/>
      <c r="B9" s="179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"/>
    </row>
    <row r="10" spans="1:16" x14ac:dyDescent="0.2">
      <c r="A10" s="187"/>
      <c r="B10" s="179"/>
      <c r="C10" s="169"/>
      <c r="D10" s="34" t="s">
        <v>10</v>
      </c>
      <c r="E10" s="202"/>
      <c r="F10" s="159"/>
      <c r="G10" s="7"/>
      <c r="H10" s="36" t="s">
        <v>14</v>
      </c>
      <c r="I10" s="162"/>
      <c r="J10" s="159"/>
      <c r="K10" s="24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156" t="s">
        <v>1012</v>
      </c>
      <c r="G11" s="41" t="s">
        <v>658</v>
      </c>
      <c r="H11" s="17" t="s">
        <v>3</v>
      </c>
      <c r="I11" s="38"/>
      <c r="J11" s="32"/>
      <c r="K11" s="25"/>
      <c r="L11" s="2"/>
      <c r="M11" s="1"/>
      <c r="P11" s="61"/>
    </row>
    <row r="12" spans="1:16" ht="69.599999999999994" customHeight="1" x14ac:dyDescent="0.2">
      <c r="A12" s="187"/>
      <c r="B12" s="203">
        <v>3</v>
      </c>
      <c r="C12" s="168" t="s">
        <v>649</v>
      </c>
      <c r="D12" s="40" t="s">
        <v>8</v>
      </c>
      <c r="E12" s="185">
        <v>2</v>
      </c>
      <c r="F12" s="111" t="s">
        <v>965</v>
      </c>
      <c r="G12" s="29" t="s">
        <v>650</v>
      </c>
      <c r="H12" s="30" t="s">
        <v>12</v>
      </c>
      <c r="I12" s="153"/>
      <c r="J12" s="4"/>
      <c r="K12" s="28"/>
      <c r="L12" s="116">
        <f>E12+E15+I12+I13+I14+I15</f>
        <v>4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93"/>
      <c r="G13" s="7"/>
      <c r="H13" s="35" t="s">
        <v>13</v>
      </c>
      <c r="I13" s="162"/>
      <c r="J13" s="31"/>
      <c r="K13" s="81"/>
      <c r="L13" s="2"/>
      <c r="M13" s="1"/>
    </row>
    <row r="14" spans="1:16" ht="37.5" customHeight="1" x14ac:dyDescent="0.2">
      <c r="A14" s="187"/>
      <c r="B14" s="179"/>
      <c r="C14" s="169"/>
      <c r="D14" s="34" t="s">
        <v>10</v>
      </c>
      <c r="E14" s="202"/>
      <c r="F14" s="31" t="s">
        <v>651</v>
      </c>
      <c r="G14" s="7" t="s">
        <v>652</v>
      </c>
      <c r="H14" s="36" t="s">
        <v>14</v>
      </c>
      <c r="I14" s="162">
        <v>1</v>
      </c>
      <c r="J14" s="31" t="s">
        <v>663</v>
      </c>
      <c r="K14" s="81" t="s">
        <v>664</v>
      </c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69">
        <v>1</v>
      </c>
      <c r="F15" s="32" t="s">
        <v>659</v>
      </c>
      <c r="G15" s="41" t="s">
        <v>660</v>
      </c>
      <c r="H15" s="22" t="s">
        <v>3</v>
      </c>
      <c r="I15" s="84"/>
      <c r="J15" s="84"/>
      <c r="K15" s="47"/>
      <c r="L15" s="2"/>
      <c r="M15" s="1"/>
    </row>
    <row r="16" spans="1:16" ht="82.5" customHeight="1" x14ac:dyDescent="0.2">
      <c r="A16" s="187"/>
      <c r="B16" s="178">
        <v>4</v>
      </c>
      <c r="C16" s="181" t="s">
        <v>653</v>
      </c>
      <c r="D16" s="33" t="s">
        <v>8</v>
      </c>
      <c r="E16" s="201">
        <v>1.5</v>
      </c>
      <c r="F16" s="94" t="s">
        <v>966</v>
      </c>
      <c r="G16" s="9" t="s">
        <v>654</v>
      </c>
      <c r="H16" s="16" t="s">
        <v>12</v>
      </c>
      <c r="I16" s="161"/>
      <c r="J16" s="158"/>
      <c r="K16" s="23"/>
      <c r="L16" s="116">
        <f>E16+E19+I16+I17+I18+I19</f>
        <v>3.5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93"/>
      <c r="G17" s="7"/>
      <c r="H17" s="35" t="s">
        <v>13</v>
      </c>
      <c r="I17" s="162"/>
      <c r="J17" s="31"/>
      <c r="K17" s="81"/>
      <c r="L17" s="2"/>
      <c r="M17" s="1"/>
    </row>
    <row r="18" spans="1:13" ht="30" customHeight="1" x14ac:dyDescent="0.2">
      <c r="A18" s="187"/>
      <c r="B18" s="179"/>
      <c r="C18" s="169"/>
      <c r="D18" s="34" t="s">
        <v>10</v>
      </c>
      <c r="E18" s="202"/>
      <c r="F18" s="159" t="s">
        <v>655</v>
      </c>
      <c r="G18" s="7" t="s">
        <v>656</v>
      </c>
      <c r="H18" s="36" t="s">
        <v>14</v>
      </c>
      <c r="I18" s="162"/>
      <c r="J18" s="31"/>
      <c r="K18" s="81"/>
      <c r="L18" s="2"/>
      <c r="M18" s="1"/>
    </row>
    <row r="19" spans="1:13" ht="40.5" customHeight="1" thickBot="1" x14ac:dyDescent="0.25">
      <c r="A19" s="187"/>
      <c r="B19" s="180"/>
      <c r="C19" s="170"/>
      <c r="D19" s="37" t="s">
        <v>11</v>
      </c>
      <c r="E19" s="38">
        <v>1</v>
      </c>
      <c r="F19" s="156" t="s">
        <v>1013</v>
      </c>
      <c r="G19" s="41" t="s">
        <v>660</v>
      </c>
      <c r="H19" s="17" t="s">
        <v>3</v>
      </c>
      <c r="I19" s="38">
        <v>1</v>
      </c>
      <c r="J19" s="32" t="s">
        <v>669</v>
      </c>
      <c r="K19" s="25" t="s">
        <v>670</v>
      </c>
      <c r="L19" s="2"/>
      <c r="M19" s="1"/>
    </row>
    <row r="20" spans="1:13" ht="38.25" x14ac:dyDescent="0.2">
      <c r="A20" s="187"/>
      <c r="B20" s="203">
        <v>5</v>
      </c>
      <c r="C20" s="204" t="s">
        <v>661</v>
      </c>
      <c r="D20" s="40" t="s">
        <v>8</v>
      </c>
      <c r="E20" s="185">
        <v>0.5</v>
      </c>
      <c r="F20" s="126" t="s">
        <v>662</v>
      </c>
      <c r="G20" s="9" t="s">
        <v>326</v>
      </c>
      <c r="H20" s="30" t="s">
        <v>12</v>
      </c>
      <c r="I20" s="153"/>
      <c r="J20" s="111"/>
      <c r="K20" s="112"/>
      <c r="L20" s="116">
        <f>E20+E23+I20+I21+I22+I23</f>
        <v>2.5</v>
      </c>
      <c r="M20" s="1"/>
    </row>
    <row r="21" spans="1:13" ht="25.5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982</v>
      </c>
      <c r="K21" s="24" t="s">
        <v>667</v>
      </c>
      <c r="L21" s="2"/>
      <c r="M21" s="1"/>
    </row>
    <row r="22" spans="1:13" x14ac:dyDescent="0.2">
      <c r="A22" s="187"/>
      <c r="B22" s="179"/>
      <c r="C22" s="190"/>
      <c r="D22" s="34" t="s">
        <v>10</v>
      </c>
      <c r="E22" s="202"/>
      <c r="F22" s="31"/>
      <c r="G22" s="7"/>
      <c r="H22" s="36" t="s">
        <v>14</v>
      </c>
      <c r="I22" s="162"/>
      <c r="J22" s="31"/>
      <c r="K22" s="81"/>
      <c r="L22" s="2"/>
      <c r="M22" s="1"/>
    </row>
    <row r="23" spans="1:13" ht="51.75" thickBot="1" x14ac:dyDescent="0.25">
      <c r="A23" s="192"/>
      <c r="B23" s="180"/>
      <c r="C23" s="191"/>
      <c r="D23" s="37" t="s">
        <v>11</v>
      </c>
      <c r="E23" s="38"/>
      <c r="F23" s="156"/>
      <c r="G23" s="41"/>
      <c r="H23" s="17" t="s">
        <v>3</v>
      </c>
      <c r="I23" s="38">
        <v>1</v>
      </c>
      <c r="J23" s="160" t="s">
        <v>671</v>
      </c>
      <c r="K23" s="25" t="s">
        <v>672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7.5</v>
      </c>
      <c r="H24" s="44" t="s">
        <v>38</v>
      </c>
      <c r="I24" s="18">
        <f>I4+I8+I12+I16+I20</f>
        <v>1.5</v>
      </c>
      <c r="K24" s="89"/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  <c r="K25" s="89"/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  <c r="K26" s="89"/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75" zoomScaleSheetLayoutView="70" workbookViewId="0">
      <selection activeCell="N16" sqref="N16"/>
    </sheetView>
  </sheetViews>
  <sheetFormatPr defaultColWidth="9.14062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6.42578125" style="6" customWidth="1"/>
    <col min="5" max="5" width="5" style="99" customWidth="1"/>
    <col min="6" max="6" width="50.7109375" style="6" customWidth="1"/>
    <col min="7" max="7" width="10.42578125" style="6" customWidth="1"/>
    <col min="8" max="8" width="6.5703125" style="6" customWidth="1"/>
    <col min="9" max="9" width="4.5703125" style="99" customWidth="1"/>
    <col min="10" max="10" width="50.7109375" style="6" customWidth="1"/>
    <col min="11" max="11" width="10.42578125" style="6" customWidth="1"/>
    <col min="12" max="16384" width="9.140625" style="6"/>
  </cols>
  <sheetData>
    <row r="1" spans="1:13" x14ac:dyDescent="0.2">
      <c r="A1" s="234" t="s">
        <v>1064</v>
      </c>
      <c r="B1" s="235"/>
      <c r="C1" s="235"/>
      <c r="D1" s="235"/>
      <c r="E1" s="235"/>
      <c r="F1" s="236" t="s">
        <v>15</v>
      </c>
      <c r="G1" s="237">
        <v>5</v>
      </c>
      <c r="H1" s="238"/>
      <c r="I1" s="239"/>
      <c r="J1" s="236" t="s">
        <v>16</v>
      </c>
      <c r="K1" s="240">
        <f>G1*4</f>
        <v>20</v>
      </c>
      <c r="M1" s="56"/>
    </row>
    <row r="2" spans="1:13" x14ac:dyDescent="0.2">
      <c r="A2" s="241"/>
      <c r="B2" s="195"/>
      <c r="C2" s="195"/>
      <c r="D2" s="195"/>
      <c r="E2" s="195"/>
      <c r="F2" s="103"/>
      <c r="G2" s="103"/>
      <c r="H2" s="103"/>
      <c r="I2" s="242"/>
      <c r="J2" s="243" t="s">
        <v>26</v>
      </c>
      <c r="K2" s="244">
        <f>K1-(E24+E25+I24+I25+I26+I27+I28)</f>
        <v>0</v>
      </c>
      <c r="L2" s="104">
        <f>SUM(L4:L23)</f>
        <v>18</v>
      </c>
    </row>
    <row r="3" spans="1:13" ht="42" customHeight="1" thickBot="1" x14ac:dyDescent="0.25">
      <c r="A3" s="245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246" t="s">
        <v>2</v>
      </c>
    </row>
    <row r="4" spans="1:13" ht="33" customHeight="1" x14ac:dyDescent="0.2">
      <c r="A4" s="186" t="s">
        <v>74</v>
      </c>
      <c r="B4" s="188">
        <v>1</v>
      </c>
      <c r="C4" s="181" t="s">
        <v>43</v>
      </c>
      <c r="D4" s="33" t="s">
        <v>8</v>
      </c>
      <c r="E4" s="196">
        <v>2</v>
      </c>
      <c r="F4" s="158" t="s">
        <v>55</v>
      </c>
      <c r="G4" s="9" t="s">
        <v>56</v>
      </c>
      <c r="H4" s="16" t="s">
        <v>39</v>
      </c>
      <c r="I4" s="151"/>
      <c r="J4" s="158"/>
      <c r="K4" s="23"/>
      <c r="L4" s="116">
        <f>E4+E7+I4+I5+I6+I7</f>
        <v>4</v>
      </c>
      <c r="M4" s="103"/>
    </row>
    <row r="5" spans="1:13" x14ac:dyDescent="0.2">
      <c r="A5" s="187"/>
      <c r="B5" s="166"/>
      <c r="C5" s="169"/>
      <c r="D5" s="34" t="s">
        <v>9</v>
      </c>
      <c r="E5" s="171"/>
      <c r="F5" s="159"/>
      <c r="G5" s="7"/>
      <c r="H5" s="35" t="s">
        <v>13</v>
      </c>
      <c r="I5" s="152"/>
      <c r="J5" s="159"/>
      <c r="K5" s="24"/>
      <c r="L5" s="2"/>
      <c r="M5" s="103"/>
    </row>
    <row r="6" spans="1:13" ht="69" customHeight="1" x14ac:dyDescent="0.2">
      <c r="A6" s="187"/>
      <c r="B6" s="166"/>
      <c r="C6" s="169"/>
      <c r="D6" s="34" t="s">
        <v>10</v>
      </c>
      <c r="E6" s="172"/>
      <c r="F6" s="159" t="s">
        <v>954</v>
      </c>
      <c r="G6" s="7" t="s">
        <v>57</v>
      </c>
      <c r="H6" s="36" t="s">
        <v>14</v>
      </c>
      <c r="I6" s="152"/>
      <c r="J6" s="31"/>
      <c r="K6" s="24"/>
      <c r="L6" s="2"/>
      <c r="M6" s="103"/>
    </row>
    <row r="7" spans="1:13" ht="26.25" thickBot="1" x14ac:dyDescent="0.25">
      <c r="A7" s="187"/>
      <c r="B7" s="167"/>
      <c r="C7" s="170"/>
      <c r="D7" s="37" t="s">
        <v>11</v>
      </c>
      <c r="E7" s="59">
        <v>1</v>
      </c>
      <c r="F7" s="156" t="s">
        <v>973</v>
      </c>
      <c r="G7" s="8" t="s">
        <v>96</v>
      </c>
      <c r="H7" s="17" t="s">
        <v>3</v>
      </c>
      <c r="I7" s="59">
        <v>1</v>
      </c>
      <c r="J7" s="160" t="s">
        <v>67</v>
      </c>
      <c r="K7" s="25" t="s">
        <v>68</v>
      </c>
      <c r="L7" s="2"/>
      <c r="M7" s="103"/>
    </row>
    <row r="8" spans="1:13" ht="42.75" customHeight="1" x14ac:dyDescent="0.2">
      <c r="A8" s="187"/>
      <c r="B8" s="188">
        <v>2</v>
      </c>
      <c r="C8" s="189" t="s">
        <v>44</v>
      </c>
      <c r="D8" s="33" t="s">
        <v>8</v>
      </c>
      <c r="E8" s="182">
        <v>1.5</v>
      </c>
      <c r="F8" s="158" t="s">
        <v>58</v>
      </c>
      <c r="G8" s="9" t="s">
        <v>59</v>
      </c>
      <c r="H8" s="16" t="s">
        <v>39</v>
      </c>
      <c r="I8" s="151">
        <v>0.5</v>
      </c>
      <c r="J8" s="158" t="s">
        <v>61</v>
      </c>
      <c r="K8" s="23" t="s">
        <v>62</v>
      </c>
      <c r="L8" s="116">
        <f>E8+E11+I8+I9+I10+I11</f>
        <v>3</v>
      </c>
      <c r="M8" s="103"/>
    </row>
    <row r="9" spans="1:13" x14ac:dyDescent="0.2">
      <c r="A9" s="187"/>
      <c r="B9" s="166"/>
      <c r="C9" s="190"/>
      <c r="D9" s="34" t="s">
        <v>9</v>
      </c>
      <c r="E9" s="183"/>
      <c r="F9" s="159"/>
      <c r="G9" s="7"/>
      <c r="H9" s="35" t="s">
        <v>13</v>
      </c>
      <c r="I9" s="138"/>
      <c r="J9" s="139"/>
      <c r="K9" s="140"/>
      <c r="L9" s="2"/>
      <c r="M9" s="103"/>
    </row>
    <row r="10" spans="1:13" ht="69.599999999999994" customHeight="1" x14ac:dyDescent="0.2">
      <c r="A10" s="187"/>
      <c r="B10" s="166"/>
      <c r="C10" s="190"/>
      <c r="D10" s="34" t="s">
        <v>10</v>
      </c>
      <c r="E10" s="183"/>
      <c r="F10" s="159" t="s">
        <v>955</v>
      </c>
      <c r="G10" s="7" t="s">
        <v>60</v>
      </c>
      <c r="H10" s="36" t="s">
        <v>14</v>
      </c>
      <c r="I10" s="152"/>
      <c r="J10" s="159"/>
      <c r="K10" s="24"/>
      <c r="L10" s="2"/>
      <c r="M10" s="103"/>
    </row>
    <row r="11" spans="1:13" ht="26.25" thickBot="1" x14ac:dyDescent="0.25">
      <c r="A11" s="192"/>
      <c r="B11" s="167"/>
      <c r="C11" s="191"/>
      <c r="D11" s="37" t="s">
        <v>11</v>
      </c>
      <c r="E11" s="59">
        <v>1</v>
      </c>
      <c r="F11" s="156" t="s">
        <v>988</v>
      </c>
      <c r="G11" s="8" t="s">
        <v>96</v>
      </c>
      <c r="H11" s="17" t="s">
        <v>3</v>
      </c>
      <c r="I11" s="59"/>
      <c r="J11" s="156"/>
      <c r="K11" s="25"/>
      <c r="L11" s="2"/>
      <c r="M11" s="103"/>
    </row>
    <row r="12" spans="1:13" ht="84.95" customHeight="1" x14ac:dyDescent="0.2">
      <c r="A12" s="186" t="s">
        <v>73</v>
      </c>
      <c r="B12" s="188">
        <v>3</v>
      </c>
      <c r="C12" s="181" t="s">
        <v>75</v>
      </c>
      <c r="D12" s="33" t="s">
        <v>8</v>
      </c>
      <c r="E12" s="196">
        <v>1.5</v>
      </c>
      <c r="F12" s="158" t="s">
        <v>76</v>
      </c>
      <c r="G12" s="9" t="s">
        <v>77</v>
      </c>
      <c r="H12" s="16" t="s">
        <v>39</v>
      </c>
      <c r="I12" s="157">
        <v>1</v>
      </c>
      <c r="J12" s="4" t="s">
        <v>98</v>
      </c>
      <c r="K12" s="46" t="s">
        <v>99</v>
      </c>
      <c r="L12" s="116">
        <f>E12+E15+I12+I13+I14+I15</f>
        <v>3.5</v>
      </c>
      <c r="M12" s="103"/>
    </row>
    <row r="13" spans="1:13" ht="22.5" x14ac:dyDescent="0.2">
      <c r="A13" s="187"/>
      <c r="B13" s="166"/>
      <c r="C13" s="169"/>
      <c r="D13" s="34" t="s">
        <v>9</v>
      </c>
      <c r="E13" s="171"/>
      <c r="F13" s="159" t="s">
        <v>78</v>
      </c>
      <c r="G13" s="7" t="s">
        <v>79</v>
      </c>
      <c r="H13" s="35" t="s">
        <v>13</v>
      </c>
      <c r="I13" s="152"/>
      <c r="J13" s="155"/>
      <c r="K13" s="24"/>
      <c r="L13" s="2"/>
      <c r="M13" s="103"/>
    </row>
    <row r="14" spans="1:13" ht="45.6" customHeight="1" x14ac:dyDescent="0.2">
      <c r="A14" s="187"/>
      <c r="B14" s="166"/>
      <c r="C14" s="169"/>
      <c r="D14" s="34" t="s">
        <v>10</v>
      </c>
      <c r="E14" s="172"/>
      <c r="F14" s="159" t="s">
        <v>80</v>
      </c>
      <c r="G14" s="7" t="s">
        <v>81</v>
      </c>
      <c r="H14" s="36" t="s">
        <v>14</v>
      </c>
      <c r="I14" s="152">
        <v>1</v>
      </c>
      <c r="J14" s="155" t="s">
        <v>97</v>
      </c>
      <c r="K14" s="24" t="s">
        <v>1036</v>
      </c>
      <c r="L14" s="2"/>
      <c r="M14" s="103"/>
    </row>
    <row r="15" spans="1:13" ht="27.75" customHeight="1" thickBot="1" x14ac:dyDescent="0.25">
      <c r="A15" s="187"/>
      <c r="B15" s="167"/>
      <c r="C15" s="170"/>
      <c r="D15" s="37" t="s">
        <v>11</v>
      </c>
      <c r="E15" s="59"/>
      <c r="F15" s="156"/>
      <c r="G15" s="8"/>
      <c r="H15" s="17" t="s">
        <v>3</v>
      </c>
      <c r="I15" s="59"/>
      <c r="J15" s="156"/>
      <c r="K15" s="25"/>
      <c r="L15" s="2"/>
      <c r="M15" s="103"/>
    </row>
    <row r="16" spans="1:13" ht="42.75" customHeight="1" x14ac:dyDescent="0.2">
      <c r="A16" s="187"/>
      <c r="B16" s="166">
        <v>4</v>
      </c>
      <c r="C16" s="168" t="s">
        <v>82</v>
      </c>
      <c r="D16" s="40" t="s">
        <v>8</v>
      </c>
      <c r="E16" s="171">
        <v>1.5</v>
      </c>
      <c r="F16" s="4" t="s">
        <v>83</v>
      </c>
      <c r="G16" s="29" t="s">
        <v>84</v>
      </c>
      <c r="H16" s="30" t="s">
        <v>39</v>
      </c>
      <c r="I16" s="157"/>
      <c r="J16" s="4"/>
      <c r="K16" s="46"/>
      <c r="L16" s="116">
        <f>E16+E19+I16+I17+I18+I19</f>
        <v>3.5</v>
      </c>
      <c r="M16" s="103"/>
    </row>
    <row r="17" spans="1:13" ht="42" customHeight="1" x14ac:dyDescent="0.2">
      <c r="A17" s="187"/>
      <c r="B17" s="166"/>
      <c r="C17" s="169"/>
      <c r="D17" s="34" t="s">
        <v>9</v>
      </c>
      <c r="E17" s="171"/>
      <c r="F17" s="159" t="s">
        <v>85</v>
      </c>
      <c r="G17" s="7" t="s">
        <v>86</v>
      </c>
      <c r="H17" s="35" t="s">
        <v>13</v>
      </c>
      <c r="I17" s="152"/>
      <c r="J17" s="159"/>
      <c r="K17" s="24"/>
      <c r="L17" s="2"/>
      <c r="M17" s="103"/>
    </row>
    <row r="18" spans="1:13" x14ac:dyDescent="0.2">
      <c r="A18" s="187"/>
      <c r="B18" s="166"/>
      <c r="C18" s="169"/>
      <c r="D18" s="34" t="s">
        <v>10</v>
      </c>
      <c r="E18" s="172"/>
      <c r="F18" s="159"/>
      <c r="G18" s="7"/>
      <c r="H18" s="36" t="s">
        <v>14</v>
      </c>
      <c r="I18" s="152"/>
      <c r="J18" s="159"/>
      <c r="K18" s="24"/>
      <c r="L18" s="2"/>
      <c r="M18" s="103"/>
    </row>
    <row r="19" spans="1:13" ht="34.5" thickBot="1" x14ac:dyDescent="0.25">
      <c r="A19" s="187"/>
      <c r="B19" s="167"/>
      <c r="C19" s="170"/>
      <c r="D19" s="37" t="s">
        <v>11</v>
      </c>
      <c r="E19" s="59">
        <v>1</v>
      </c>
      <c r="F19" s="86" t="s">
        <v>95</v>
      </c>
      <c r="G19" s="41" t="s">
        <v>96</v>
      </c>
      <c r="H19" s="17" t="s">
        <v>3</v>
      </c>
      <c r="I19" s="59">
        <v>1</v>
      </c>
      <c r="J19" s="156" t="s">
        <v>102</v>
      </c>
      <c r="K19" s="25" t="s">
        <v>103</v>
      </c>
      <c r="L19" s="2"/>
      <c r="M19" s="103"/>
    </row>
    <row r="20" spans="1:13" ht="54.75" customHeight="1" x14ac:dyDescent="0.2">
      <c r="A20" s="187"/>
      <c r="B20" s="188">
        <v>5</v>
      </c>
      <c r="C20" s="181" t="s">
        <v>87</v>
      </c>
      <c r="D20" s="33" t="s">
        <v>8</v>
      </c>
      <c r="E20" s="196">
        <v>2</v>
      </c>
      <c r="F20" s="158" t="s">
        <v>88</v>
      </c>
      <c r="G20" s="9" t="s">
        <v>89</v>
      </c>
      <c r="H20" s="16" t="s">
        <v>39</v>
      </c>
      <c r="I20" s="151"/>
      <c r="J20" s="158"/>
      <c r="K20" s="23"/>
      <c r="L20" s="116">
        <f>E20+E23+I20+I21+I22+I23</f>
        <v>4</v>
      </c>
      <c r="M20" s="103"/>
    </row>
    <row r="21" spans="1:13" ht="22.5" x14ac:dyDescent="0.2">
      <c r="A21" s="187"/>
      <c r="B21" s="166"/>
      <c r="C21" s="169"/>
      <c r="D21" s="34" t="s">
        <v>9</v>
      </c>
      <c r="E21" s="171"/>
      <c r="F21" s="4" t="s">
        <v>90</v>
      </c>
      <c r="G21" s="7" t="s">
        <v>91</v>
      </c>
      <c r="H21" s="35" t="s">
        <v>13</v>
      </c>
      <c r="I21" s="152">
        <v>1</v>
      </c>
      <c r="J21" s="159" t="s">
        <v>66</v>
      </c>
      <c r="K21" s="24" t="s">
        <v>69</v>
      </c>
      <c r="L21" s="2"/>
      <c r="M21" s="103"/>
    </row>
    <row r="22" spans="1:13" x14ac:dyDescent="0.2">
      <c r="A22" s="187"/>
      <c r="B22" s="166"/>
      <c r="C22" s="169"/>
      <c r="D22" s="34" t="s">
        <v>10</v>
      </c>
      <c r="E22" s="172"/>
      <c r="F22" s="159"/>
      <c r="G22" s="7"/>
      <c r="H22" s="36" t="s">
        <v>14</v>
      </c>
      <c r="I22" s="152"/>
      <c r="J22" s="107"/>
      <c r="K22" s="123"/>
      <c r="L22" s="2"/>
      <c r="M22" s="103"/>
    </row>
    <row r="23" spans="1:13" ht="40.5" customHeight="1" thickBot="1" x14ac:dyDescent="0.25">
      <c r="A23" s="192"/>
      <c r="B23" s="167"/>
      <c r="C23" s="170"/>
      <c r="D23" s="37" t="s">
        <v>11</v>
      </c>
      <c r="E23" s="59"/>
      <c r="F23" s="50"/>
      <c r="G23" s="41"/>
      <c r="H23" s="17" t="s">
        <v>3</v>
      </c>
      <c r="I23" s="59">
        <v>1</v>
      </c>
      <c r="J23" s="160" t="s">
        <v>104</v>
      </c>
      <c r="K23" s="25" t="s">
        <v>105</v>
      </c>
      <c r="L23" s="2"/>
      <c r="M23" s="103"/>
    </row>
    <row r="24" spans="1:13" x14ac:dyDescent="0.2">
      <c r="A24" s="42"/>
      <c r="B24" s="42"/>
      <c r="C24" s="42"/>
      <c r="D24" s="43" t="s">
        <v>19</v>
      </c>
      <c r="E24" s="104">
        <f>E8+E12+E16+E20+E4</f>
        <v>8.5</v>
      </c>
      <c r="H24" s="44" t="s">
        <v>38</v>
      </c>
      <c r="I24" s="104">
        <f>I8+I12+I16+I20+I4</f>
        <v>1.5</v>
      </c>
      <c r="L24" s="104"/>
    </row>
    <row r="25" spans="1:13" x14ac:dyDescent="0.2">
      <c r="A25" s="42"/>
      <c r="B25" s="42"/>
      <c r="C25" s="42"/>
      <c r="D25" s="44" t="s">
        <v>20</v>
      </c>
      <c r="E25" s="104">
        <f>E11+E15+E19+E23+E7</f>
        <v>3</v>
      </c>
      <c r="H25" s="44" t="s">
        <v>21</v>
      </c>
      <c r="I25" s="104">
        <f>I9+I13+I17+I21+I5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04">
        <f>I10+I14+I18+I22+I6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04">
        <f>I11+I15+I19+I23+I7</f>
        <v>3</v>
      </c>
    </row>
    <row r="28" spans="1:13" x14ac:dyDescent="0.2">
      <c r="H28" s="45" t="s">
        <v>18</v>
      </c>
      <c r="I28" s="106">
        <v>2</v>
      </c>
    </row>
    <row r="30" spans="1:13" x14ac:dyDescent="0.2">
      <c r="F30" s="98" t="s">
        <v>27</v>
      </c>
      <c r="G30" s="106">
        <f>E24+E25+I24+I25+I26+I28+I27</f>
        <v>20</v>
      </c>
    </row>
    <row r="31" spans="1:13" x14ac:dyDescent="0.2">
      <c r="C31" s="2"/>
    </row>
  </sheetData>
  <mergeCells count="18">
    <mergeCell ref="A12:A23"/>
    <mergeCell ref="A1:E2"/>
    <mergeCell ref="B12:B15"/>
    <mergeCell ref="C12:C15"/>
    <mergeCell ref="E12:E14"/>
    <mergeCell ref="B20:B23"/>
    <mergeCell ref="C20:C23"/>
    <mergeCell ref="E20:E22"/>
    <mergeCell ref="B16:B19"/>
    <mergeCell ref="C16:C19"/>
    <mergeCell ref="E16:E18"/>
    <mergeCell ref="B4:B7"/>
    <mergeCell ref="E4:E6"/>
    <mergeCell ref="C4:C7"/>
    <mergeCell ref="B8:B11"/>
    <mergeCell ref="C8:C11"/>
    <mergeCell ref="E8:E10"/>
    <mergeCell ref="A4:A11"/>
  </mergeCells>
  <pageMargins left="0.7" right="0.7" top="0.75" bottom="0.75" header="0.3" footer="0.3"/>
  <pageSetup paperSize="9" scale="5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style="89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1091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125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3" customHeight="1" x14ac:dyDescent="0.2">
      <c r="A4" s="186" t="s">
        <v>676</v>
      </c>
      <c r="B4" s="178">
        <v>1</v>
      </c>
      <c r="C4" s="181" t="s">
        <v>677</v>
      </c>
      <c r="D4" s="33" t="s">
        <v>8</v>
      </c>
      <c r="E4" s="201">
        <v>2</v>
      </c>
      <c r="F4" s="94" t="s">
        <v>681</v>
      </c>
      <c r="G4" s="9" t="s">
        <v>682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17.25" customHeight="1" x14ac:dyDescent="0.2">
      <c r="A5" s="187"/>
      <c r="B5" s="179"/>
      <c r="C5" s="169"/>
      <c r="D5" s="34" t="s">
        <v>9</v>
      </c>
      <c r="E5" s="202"/>
      <c r="F5" s="31"/>
      <c r="G5" s="7"/>
      <c r="H5" s="35" t="s">
        <v>13</v>
      </c>
      <c r="I5" s="162"/>
      <c r="J5" s="155"/>
      <c r="K5" s="24"/>
      <c r="L5" s="2"/>
      <c r="M5" s="1"/>
    </row>
    <row r="6" spans="1:16" ht="41.25" customHeight="1" x14ac:dyDescent="0.2">
      <c r="A6" s="187"/>
      <c r="B6" s="179"/>
      <c r="C6" s="169"/>
      <c r="D6" s="34" t="s">
        <v>10</v>
      </c>
      <c r="E6" s="202"/>
      <c r="F6" s="159" t="s">
        <v>683</v>
      </c>
      <c r="G6" s="7" t="s">
        <v>684</v>
      </c>
      <c r="H6" s="36" t="s">
        <v>14</v>
      </c>
      <c r="I6" s="162"/>
      <c r="J6" s="31"/>
      <c r="K6" s="81"/>
      <c r="L6" s="2"/>
      <c r="M6" s="1"/>
      <c r="O6" s="61"/>
    </row>
    <row r="7" spans="1:16" ht="52.5" customHeight="1" thickBot="1" x14ac:dyDescent="0.25">
      <c r="A7" s="187"/>
      <c r="B7" s="205"/>
      <c r="C7" s="197"/>
      <c r="D7" s="68" t="s">
        <v>11</v>
      </c>
      <c r="E7" s="38">
        <v>1</v>
      </c>
      <c r="F7" s="32" t="s">
        <v>694</v>
      </c>
      <c r="G7" s="41" t="s">
        <v>697</v>
      </c>
      <c r="H7" s="22" t="s">
        <v>3</v>
      </c>
      <c r="I7" s="38">
        <v>1</v>
      </c>
      <c r="J7" s="32" t="s">
        <v>703</v>
      </c>
      <c r="K7" s="25" t="s">
        <v>704</v>
      </c>
      <c r="L7" s="2"/>
      <c r="M7" s="1"/>
    </row>
    <row r="8" spans="1:16" ht="54" customHeight="1" x14ac:dyDescent="0.2">
      <c r="A8" s="187"/>
      <c r="B8" s="178">
        <v>2</v>
      </c>
      <c r="C8" s="181" t="s">
        <v>678</v>
      </c>
      <c r="D8" s="33" t="s">
        <v>8</v>
      </c>
      <c r="E8" s="201">
        <v>2</v>
      </c>
      <c r="F8" s="94" t="s">
        <v>967</v>
      </c>
      <c r="G8" s="9" t="s">
        <v>685</v>
      </c>
      <c r="H8" s="16" t="s">
        <v>12</v>
      </c>
      <c r="I8" s="161">
        <v>1</v>
      </c>
      <c r="J8" s="94" t="s">
        <v>700</v>
      </c>
      <c r="K8" s="76" t="s">
        <v>701</v>
      </c>
      <c r="L8" s="116">
        <f>E8+E11+I8+I10+I9+I11</f>
        <v>4</v>
      </c>
      <c r="M8" s="1"/>
    </row>
    <row r="9" spans="1:16" ht="27" customHeight="1" x14ac:dyDescent="0.2">
      <c r="A9" s="187"/>
      <c r="B9" s="179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"/>
    </row>
    <row r="10" spans="1:16" ht="25.5" x14ac:dyDescent="0.2">
      <c r="A10" s="187"/>
      <c r="B10" s="179"/>
      <c r="C10" s="169"/>
      <c r="D10" s="34" t="s">
        <v>10</v>
      </c>
      <c r="E10" s="202"/>
      <c r="F10" s="159" t="s">
        <v>686</v>
      </c>
      <c r="G10" s="7" t="s">
        <v>687</v>
      </c>
      <c r="H10" s="36" t="s">
        <v>14</v>
      </c>
      <c r="I10" s="162"/>
      <c r="J10" s="159"/>
      <c r="K10" s="24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32" t="s">
        <v>695</v>
      </c>
      <c r="G11" s="41" t="s">
        <v>697</v>
      </c>
      <c r="H11" s="17" t="s">
        <v>3</v>
      </c>
      <c r="I11" s="38"/>
      <c r="J11" s="32"/>
      <c r="K11" s="25"/>
      <c r="L11" s="2"/>
      <c r="M11" s="1"/>
      <c r="P11" s="61"/>
    </row>
    <row r="12" spans="1:16" ht="51" x14ac:dyDescent="0.2">
      <c r="A12" s="187"/>
      <c r="B12" s="203">
        <v>3</v>
      </c>
      <c r="C12" s="181" t="s">
        <v>679</v>
      </c>
      <c r="D12" s="40" t="s">
        <v>8</v>
      </c>
      <c r="E12" s="185">
        <v>2</v>
      </c>
      <c r="F12" s="94" t="s">
        <v>688</v>
      </c>
      <c r="G12" s="9" t="s">
        <v>685</v>
      </c>
      <c r="H12" s="30" t="s">
        <v>12</v>
      </c>
      <c r="I12" s="153"/>
      <c r="J12" s="4"/>
      <c r="K12" s="28"/>
      <c r="L12" s="116">
        <f>E12+E15+I12+I13+I14+I15</f>
        <v>4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93"/>
      <c r="G13" s="7"/>
      <c r="H13" s="35" t="s">
        <v>13</v>
      </c>
      <c r="I13" s="162"/>
      <c r="J13" s="31"/>
      <c r="K13" s="81"/>
      <c r="L13" s="2"/>
      <c r="M13" s="1"/>
    </row>
    <row r="14" spans="1:16" ht="45" x14ac:dyDescent="0.2">
      <c r="A14" s="187"/>
      <c r="B14" s="179"/>
      <c r="C14" s="169"/>
      <c r="D14" s="34" t="s">
        <v>10</v>
      </c>
      <c r="E14" s="202"/>
      <c r="F14" s="159" t="s">
        <v>689</v>
      </c>
      <c r="G14" s="7" t="s">
        <v>690</v>
      </c>
      <c r="H14" s="36" t="s">
        <v>14</v>
      </c>
      <c r="I14" s="162">
        <v>1</v>
      </c>
      <c r="J14" s="31" t="s">
        <v>698</v>
      </c>
      <c r="K14" s="81" t="s">
        <v>699</v>
      </c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69">
        <v>1</v>
      </c>
      <c r="F15" s="84" t="s">
        <v>695</v>
      </c>
      <c r="G15" s="83" t="s">
        <v>697</v>
      </c>
      <c r="H15" s="22" t="s">
        <v>3</v>
      </c>
      <c r="I15" s="113"/>
      <c r="J15" s="84"/>
      <c r="K15" s="47"/>
      <c r="L15" s="2"/>
      <c r="M15" s="1"/>
    </row>
    <row r="16" spans="1:16" ht="69.75" customHeight="1" x14ac:dyDescent="0.2">
      <c r="A16" s="187"/>
      <c r="B16" s="178">
        <v>4</v>
      </c>
      <c r="C16" s="181" t="s">
        <v>680</v>
      </c>
      <c r="D16" s="33" t="s">
        <v>8</v>
      </c>
      <c r="E16" s="201">
        <v>1.5</v>
      </c>
      <c r="F16" s="94" t="s">
        <v>968</v>
      </c>
      <c r="G16" s="9" t="s">
        <v>691</v>
      </c>
      <c r="H16" s="16" t="s">
        <v>12</v>
      </c>
      <c r="I16" s="161"/>
      <c r="J16" s="94"/>
      <c r="K16" s="76"/>
      <c r="L16" s="116">
        <f>E16+E19+I16+I17+I18+I19</f>
        <v>3.5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93"/>
      <c r="G17" s="7"/>
      <c r="H17" s="35" t="s">
        <v>13</v>
      </c>
      <c r="I17" s="162"/>
      <c r="J17" s="155"/>
      <c r="K17" s="24"/>
      <c r="L17" s="2"/>
      <c r="M17" s="1"/>
    </row>
    <row r="18" spans="1:13" x14ac:dyDescent="0.2">
      <c r="A18" s="187"/>
      <c r="B18" s="179"/>
      <c r="C18" s="169"/>
      <c r="D18" s="34" t="s">
        <v>10</v>
      </c>
      <c r="E18" s="202"/>
      <c r="F18" s="31" t="s">
        <v>692</v>
      </c>
      <c r="G18" s="7" t="s">
        <v>693</v>
      </c>
      <c r="H18" s="36" t="s">
        <v>14</v>
      </c>
      <c r="I18" s="162"/>
      <c r="J18" s="155"/>
      <c r="K18" s="24"/>
      <c r="L18" s="2"/>
      <c r="M18" s="1"/>
    </row>
    <row r="19" spans="1:13" ht="42" customHeight="1" thickBot="1" x14ac:dyDescent="0.25">
      <c r="A19" s="187"/>
      <c r="B19" s="205"/>
      <c r="C19" s="197"/>
      <c r="D19" s="68" t="s">
        <v>11</v>
      </c>
      <c r="E19" s="69">
        <v>1</v>
      </c>
      <c r="F19" s="84" t="s">
        <v>696</v>
      </c>
      <c r="G19" s="83" t="s">
        <v>697</v>
      </c>
      <c r="H19" s="22" t="s">
        <v>3</v>
      </c>
      <c r="I19" s="69">
        <v>1</v>
      </c>
      <c r="J19" s="84" t="s">
        <v>705</v>
      </c>
      <c r="K19" s="47" t="s">
        <v>706</v>
      </c>
      <c r="L19" s="2"/>
      <c r="M19" s="1"/>
    </row>
    <row r="20" spans="1:13" ht="31.5" customHeight="1" x14ac:dyDescent="0.2">
      <c r="A20" s="187"/>
      <c r="B20" s="178">
        <v>5</v>
      </c>
      <c r="C20" s="181" t="s">
        <v>709</v>
      </c>
      <c r="D20" s="33" t="s">
        <v>8</v>
      </c>
      <c r="E20" s="201">
        <v>0.5</v>
      </c>
      <c r="F20" s="94" t="s">
        <v>238</v>
      </c>
      <c r="G20" s="9" t="s">
        <v>326</v>
      </c>
      <c r="H20" s="16" t="s">
        <v>12</v>
      </c>
      <c r="I20" s="161"/>
      <c r="J20" s="94"/>
      <c r="K20" s="76"/>
      <c r="L20" s="116">
        <f>E20+E23+I20+I21+I22+I23</f>
        <v>2.5</v>
      </c>
      <c r="M20" s="1"/>
    </row>
    <row r="21" spans="1:13" ht="22.5" x14ac:dyDescent="0.2">
      <c r="A21" s="187"/>
      <c r="B21" s="179"/>
      <c r="C21" s="169"/>
      <c r="D21" s="34" t="s">
        <v>9</v>
      </c>
      <c r="E21" s="202"/>
      <c r="F21" s="93"/>
      <c r="G21" s="7"/>
      <c r="H21" s="35" t="s">
        <v>13</v>
      </c>
      <c r="I21" s="162">
        <v>1</v>
      </c>
      <c r="J21" s="31" t="s">
        <v>702</v>
      </c>
      <c r="K21" s="24" t="s">
        <v>126</v>
      </c>
      <c r="L21" s="2"/>
      <c r="M21" s="1"/>
    </row>
    <row r="22" spans="1:13" x14ac:dyDescent="0.2">
      <c r="A22" s="187"/>
      <c r="B22" s="179"/>
      <c r="C22" s="169"/>
      <c r="D22" s="34" t="s">
        <v>10</v>
      </c>
      <c r="E22" s="202"/>
      <c r="F22" s="31"/>
      <c r="G22" s="7"/>
      <c r="H22" s="36" t="s">
        <v>14</v>
      </c>
      <c r="I22" s="162"/>
      <c r="J22" s="31"/>
      <c r="K22" s="81"/>
      <c r="L22" s="2"/>
      <c r="M22" s="1"/>
    </row>
    <row r="23" spans="1:13" ht="65.25" customHeight="1" thickBot="1" x14ac:dyDescent="0.25">
      <c r="A23" s="192"/>
      <c r="B23" s="180"/>
      <c r="C23" s="170"/>
      <c r="D23" s="37" t="s">
        <v>11</v>
      </c>
      <c r="E23" s="38"/>
      <c r="F23" s="32"/>
      <c r="G23" s="41"/>
      <c r="H23" s="17" t="s">
        <v>3</v>
      </c>
      <c r="I23" s="38">
        <v>1</v>
      </c>
      <c r="J23" s="32" t="s">
        <v>707</v>
      </c>
      <c r="K23" s="25" t="s">
        <v>708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106">
        <f>E24+E25+I24+I25+I26+I28+I27</f>
        <v>20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1092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0.5</v>
      </c>
      <c r="L2" s="104">
        <f>SUM(L4:L23)</f>
        <v>17.5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4.95" customHeight="1" x14ac:dyDescent="0.2">
      <c r="A4" s="221" t="s">
        <v>710</v>
      </c>
      <c r="B4" s="178">
        <v>1</v>
      </c>
      <c r="C4" s="181" t="s">
        <v>711</v>
      </c>
      <c r="D4" s="33" t="s">
        <v>8</v>
      </c>
      <c r="E4" s="201">
        <v>2</v>
      </c>
      <c r="F4" s="94" t="s">
        <v>712</v>
      </c>
      <c r="G4" s="9" t="s">
        <v>713</v>
      </c>
      <c r="H4" s="16" t="s">
        <v>12</v>
      </c>
      <c r="I4" s="161">
        <v>0.5</v>
      </c>
      <c r="J4" s="94" t="s">
        <v>716</v>
      </c>
      <c r="K4" s="76" t="s">
        <v>717</v>
      </c>
      <c r="L4" s="116">
        <f>E4+E7+I4+I5+I6+I7</f>
        <v>3.5</v>
      </c>
      <c r="M4" s="1"/>
    </row>
    <row r="5" spans="1:16" ht="19.5" customHeight="1" x14ac:dyDescent="0.2">
      <c r="A5" s="222"/>
      <c r="B5" s="179"/>
      <c r="C5" s="169"/>
      <c r="D5" s="34" t="s">
        <v>9</v>
      </c>
      <c r="E5" s="202"/>
      <c r="F5" s="85"/>
      <c r="G5" s="7"/>
      <c r="H5" s="35" t="s">
        <v>13</v>
      </c>
      <c r="I5" s="162"/>
      <c r="J5" s="155"/>
      <c r="K5" s="24"/>
      <c r="L5" s="2"/>
      <c r="M5" s="1"/>
    </row>
    <row r="6" spans="1:16" ht="42" customHeight="1" x14ac:dyDescent="0.2">
      <c r="A6" s="222"/>
      <c r="B6" s="179"/>
      <c r="C6" s="169"/>
      <c r="D6" s="34" t="s">
        <v>10</v>
      </c>
      <c r="E6" s="202"/>
      <c r="F6" s="31" t="s">
        <v>714</v>
      </c>
      <c r="G6" s="7" t="s">
        <v>715</v>
      </c>
      <c r="H6" s="36" t="s">
        <v>14</v>
      </c>
      <c r="I6" s="162"/>
      <c r="J6" s="155"/>
      <c r="K6" s="24"/>
      <c r="L6" s="2"/>
      <c r="M6" s="1"/>
      <c r="O6" s="61"/>
    </row>
    <row r="7" spans="1:16" ht="30.75" customHeight="1" thickBot="1" x14ac:dyDescent="0.25">
      <c r="A7" s="222"/>
      <c r="B7" s="180"/>
      <c r="C7" s="170"/>
      <c r="D7" s="37" t="s">
        <v>11</v>
      </c>
      <c r="E7" s="38"/>
      <c r="F7" s="32"/>
      <c r="G7" s="41"/>
      <c r="H7" s="17" t="s">
        <v>3</v>
      </c>
      <c r="I7" s="38">
        <v>1</v>
      </c>
      <c r="J7" s="71" t="s">
        <v>740</v>
      </c>
      <c r="K7" s="25" t="s">
        <v>420</v>
      </c>
      <c r="L7" s="2"/>
      <c r="M7" s="1"/>
    </row>
    <row r="8" spans="1:16" ht="87.95" customHeight="1" x14ac:dyDescent="0.2">
      <c r="A8" s="222"/>
      <c r="B8" s="178">
        <v>2</v>
      </c>
      <c r="C8" s="181" t="s">
        <v>718</v>
      </c>
      <c r="D8" s="33" t="s">
        <v>8</v>
      </c>
      <c r="E8" s="201">
        <v>2</v>
      </c>
      <c r="F8" s="94" t="s">
        <v>719</v>
      </c>
      <c r="G8" s="9" t="s">
        <v>713</v>
      </c>
      <c r="H8" s="16" t="s">
        <v>12</v>
      </c>
      <c r="I8" s="161"/>
      <c r="J8" s="77"/>
      <c r="K8" s="76"/>
      <c r="L8" s="116">
        <f>E8+E11+I8+I10+I9+I11</f>
        <v>4</v>
      </c>
      <c r="M8" s="1"/>
    </row>
    <row r="9" spans="1:16" ht="15" x14ac:dyDescent="0.2">
      <c r="A9" s="222"/>
      <c r="B9" s="179"/>
      <c r="C9" s="169"/>
      <c r="D9" s="34" t="s">
        <v>9</v>
      </c>
      <c r="E9" s="202"/>
      <c r="F9" s="85"/>
      <c r="G9" s="7"/>
      <c r="H9" s="35" t="s">
        <v>13</v>
      </c>
      <c r="I9" s="162"/>
      <c r="J9" s="52"/>
      <c r="K9" s="24"/>
      <c r="L9" s="2"/>
      <c r="M9" s="1"/>
    </row>
    <row r="10" spans="1:16" ht="45" x14ac:dyDescent="0.2">
      <c r="A10" s="222"/>
      <c r="B10" s="179"/>
      <c r="C10" s="169"/>
      <c r="D10" s="34" t="s">
        <v>10</v>
      </c>
      <c r="E10" s="202"/>
      <c r="F10" s="31" t="s">
        <v>720</v>
      </c>
      <c r="G10" s="7" t="s">
        <v>721</v>
      </c>
      <c r="H10" s="36" t="s">
        <v>14</v>
      </c>
      <c r="I10" s="162">
        <v>1</v>
      </c>
      <c r="J10" s="159" t="s">
        <v>738</v>
      </c>
      <c r="K10" s="24" t="s">
        <v>699</v>
      </c>
      <c r="L10" s="2"/>
      <c r="M10" s="1"/>
    </row>
    <row r="11" spans="1:16" ht="28.5" customHeight="1" thickBot="1" x14ac:dyDescent="0.25">
      <c r="A11" s="222"/>
      <c r="B11" s="180"/>
      <c r="C11" s="170"/>
      <c r="D11" s="37" t="s">
        <v>11</v>
      </c>
      <c r="E11" s="38">
        <v>1</v>
      </c>
      <c r="F11" s="32" t="s">
        <v>732</v>
      </c>
      <c r="G11" s="41" t="s">
        <v>733</v>
      </c>
      <c r="H11" s="17" t="s">
        <v>3</v>
      </c>
      <c r="I11" s="38"/>
      <c r="J11" s="80"/>
      <c r="K11" s="25"/>
      <c r="L11" s="2"/>
      <c r="M11" s="1"/>
      <c r="P11" s="61"/>
    </row>
    <row r="12" spans="1:16" ht="112.5" x14ac:dyDescent="0.2">
      <c r="A12" s="222"/>
      <c r="B12" s="178">
        <v>3</v>
      </c>
      <c r="C12" s="181" t="s">
        <v>722</v>
      </c>
      <c r="D12" s="33" t="s">
        <v>8</v>
      </c>
      <c r="E12" s="201">
        <v>2</v>
      </c>
      <c r="F12" s="94" t="s">
        <v>723</v>
      </c>
      <c r="G12" s="9" t="s">
        <v>724</v>
      </c>
      <c r="H12" s="16" t="s">
        <v>12</v>
      </c>
      <c r="I12" s="161"/>
      <c r="J12" s="77"/>
      <c r="K12" s="23"/>
      <c r="L12" s="116">
        <f>E12+E15+I12+I13+I14+I15</f>
        <v>3</v>
      </c>
      <c r="M12" s="1"/>
    </row>
    <row r="13" spans="1:16" ht="15" x14ac:dyDescent="0.2">
      <c r="A13" s="222"/>
      <c r="B13" s="179"/>
      <c r="C13" s="169"/>
      <c r="D13" s="34" t="s">
        <v>9</v>
      </c>
      <c r="E13" s="202"/>
      <c r="F13" s="85"/>
      <c r="G13" s="7"/>
      <c r="H13" s="35" t="s">
        <v>13</v>
      </c>
      <c r="I13" s="162"/>
      <c r="J13" s="31"/>
      <c r="K13" s="81"/>
      <c r="L13" s="2"/>
      <c r="M13" s="1"/>
    </row>
    <row r="14" spans="1:16" ht="24.75" customHeight="1" x14ac:dyDescent="0.2">
      <c r="A14" s="222"/>
      <c r="B14" s="179"/>
      <c r="C14" s="169"/>
      <c r="D14" s="34" t="s">
        <v>10</v>
      </c>
      <c r="E14" s="202"/>
      <c r="F14" s="31" t="s">
        <v>725</v>
      </c>
      <c r="G14" s="7" t="s">
        <v>726</v>
      </c>
      <c r="H14" s="36" t="s">
        <v>14</v>
      </c>
      <c r="I14" s="162"/>
      <c r="J14" s="78"/>
      <c r="K14" s="81"/>
      <c r="L14" s="2"/>
      <c r="M14" s="1"/>
    </row>
    <row r="15" spans="1:16" ht="26.25" thickBot="1" x14ac:dyDescent="0.25">
      <c r="A15" s="222"/>
      <c r="B15" s="180"/>
      <c r="C15" s="170"/>
      <c r="D15" s="37" t="s">
        <v>11</v>
      </c>
      <c r="E15" s="38">
        <v>1</v>
      </c>
      <c r="F15" s="156" t="s">
        <v>1014</v>
      </c>
      <c r="G15" s="41" t="s">
        <v>733</v>
      </c>
      <c r="H15" s="17" t="s">
        <v>3</v>
      </c>
      <c r="I15" s="114"/>
      <c r="J15" s="32"/>
      <c r="K15" s="25"/>
      <c r="L15" s="2"/>
      <c r="M15" s="1"/>
    </row>
    <row r="16" spans="1:16" ht="113.1" customHeight="1" x14ac:dyDescent="0.2">
      <c r="A16" s="222"/>
      <c r="B16" s="178">
        <v>4</v>
      </c>
      <c r="C16" s="181" t="s">
        <v>727</v>
      </c>
      <c r="D16" s="33" t="s">
        <v>8</v>
      </c>
      <c r="E16" s="201">
        <v>1.5</v>
      </c>
      <c r="F16" s="94" t="s">
        <v>728</v>
      </c>
      <c r="G16" s="9" t="s">
        <v>729</v>
      </c>
      <c r="H16" s="16" t="s">
        <v>12</v>
      </c>
      <c r="I16" s="161"/>
      <c r="J16" s="158"/>
      <c r="K16" s="23"/>
      <c r="L16" s="116">
        <f>E16+E19+I16+I17+I18+I19</f>
        <v>3.5</v>
      </c>
      <c r="M16" s="1"/>
    </row>
    <row r="17" spans="1:13" ht="15" x14ac:dyDescent="0.2">
      <c r="A17" s="222"/>
      <c r="B17" s="179"/>
      <c r="C17" s="169"/>
      <c r="D17" s="34" t="s">
        <v>9</v>
      </c>
      <c r="E17" s="202"/>
      <c r="F17" s="85"/>
      <c r="G17" s="7"/>
      <c r="H17" s="35" t="s">
        <v>13</v>
      </c>
      <c r="I17" s="162"/>
      <c r="J17" s="52"/>
      <c r="K17" s="81"/>
      <c r="L17" s="2"/>
      <c r="M17" s="1"/>
    </row>
    <row r="18" spans="1:13" ht="22.5" x14ac:dyDescent="0.2">
      <c r="A18" s="222"/>
      <c r="B18" s="179"/>
      <c r="C18" s="169"/>
      <c r="D18" s="34" t="s">
        <v>10</v>
      </c>
      <c r="E18" s="202"/>
      <c r="F18" s="159" t="s">
        <v>730</v>
      </c>
      <c r="G18" s="7" t="s">
        <v>721</v>
      </c>
      <c r="H18" s="36" t="s">
        <v>14</v>
      </c>
      <c r="I18" s="162"/>
      <c r="J18" s="52"/>
      <c r="K18" s="81"/>
      <c r="L18" s="2"/>
      <c r="M18" s="1"/>
    </row>
    <row r="19" spans="1:13" ht="30.6" customHeight="1" thickBot="1" x14ac:dyDescent="0.25">
      <c r="A19" s="222"/>
      <c r="B19" s="180"/>
      <c r="C19" s="170"/>
      <c r="D19" s="37" t="s">
        <v>11</v>
      </c>
      <c r="E19" s="38">
        <v>1</v>
      </c>
      <c r="F19" s="32" t="s">
        <v>734</v>
      </c>
      <c r="G19" s="41" t="s">
        <v>736</v>
      </c>
      <c r="H19" s="17" t="s">
        <v>3</v>
      </c>
      <c r="I19" s="38">
        <v>1</v>
      </c>
      <c r="J19" s="32" t="s">
        <v>741</v>
      </c>
      <c r="K19" s="25" t="s">
        <v>743</v>
      </c>
      <c r="L19" s="2"/>
      <c r="M19" s="1"/>
    </row>
    <row r="20" spans="1:13" ht="25.5" x14ac:dyDescent="0.2">
      <c r="A20" s="222"/>
      <c r="B20" s="178">
        <v>5</v>
      </c>
      <c r="C20" s="189" t="s">
        <v>731</v>
      </c>
      <c r="D20" s="33" t="s">
        <v>8</v>
      </c>
      <c r="E20" s="201">
        <v>0.5</v>
      </c>
      <c r="F20" s="62" t="s">
        <v>238</v>
      </c>
      <c r="G20" s="9" t="s">
        <v>326</v>
      </c>
      <c r="H20" s="16" t="s">
        <v>12</v>
      </c>
      <c r="I20" s="161"/>
      <c r="J20" s="79"/>
      <c r="K20" s="76"/>
      <c r="L20" s="116">
        <f>E20+E23+I20+I21+I22+I23</f>
        <v>3.5</v>
      </c>
      <c r="M20" s="1"/>
    </row>
    <row r="21" spans="1:13" ht="25.5" x14ac:dyDescent="0.2">
      <c r="A21" s="222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739</v>
      </c>
      <c r="K21" s="24" t="s">
        <v>126</v>
      </c>
      <c r="L21" s="2"/>
      <c r="M21" s="1"/>
    </row>
    <row r="22" spans="1:13" x14ac:dyDescent="0.2">
      <c r="A22" s="222"/>
      <c r="B22" s="179"/>
      <c r="C22" s="190"/>
      <c r="D22" s="34" t="s">
        <v>10</v>
      </c>
      <c r="E22" s="202"/>
      <c r="F22" s="159"/>
      <c r="G22" s="7"/>
      <c r="H22" s="36" t="s">
        <v>14</v>
      </c>
      <c r="I22" s="162"/>
      <c r="J22" s="52"/>
      <c r="K22" s="81"/>
      <c r="L22" s="2"/>
      <c r="M22" s="1"/>
    </row>
    <row r="23" spans="1:13" ht="26.25" thickBot="1" x14ac:dyDescent="0.25">
      <c r="A23" s="223"/>
      <c r="B23" s="180"/>
      <c r="C23" s="191"/>
      <c r="D23" s="37" t="s">
        <v>11</v>
      </c>
      <c r="E23" s="38">
        <v>1</v>
      </c>
      <c r="F23" s="32" t="s">
        <v>735</v>
      </c>
      <c r="G23" s="41" t="s">
        <v>736</v>
      </c>
      <c r="H23" s="17" t="s">
        <v>3</v>
      </c>
      <c r="I23" s="38">
        <v>1</v>
      </c>
      <c r="J23" s="156" t="s">
        <v>742</v>
      </c>
      <c r="K23" s="25" t="s">
        <v>743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8</v>
      </c>
      <c r="H24" s="44" t="s">
        <v>38</v>
      </c>
      <c r="I24" s="18">
        <f>I4+I8+I12+I16+I20</f>
        <v>0.5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0.5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19.5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1093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6</v>
      </c>
      <c r="L2" s="104">
        <f>SUM(L4:L23)</f>
        <v>12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05.75" customHeight="1" x14ac:dyDescent="0.2">
      <c r="A4" s="186" t="s">
        <v>744</v>
      </c>
      <c r="B4" s="178">
        <v>1</v>
      </c>
      <c r="C4" s="181" t="s">
        <v>745</v>
      </c>
      <c r="D4" s="33" t="s">
        <v>8</v>
      </c>
      <c r="E4" s="201">
        <v>2</v>
      </c>
      <c r="F4" s="94" t="s">
        <v>746</v>
      </c>
      <c r="G4" s="9" t="s">
        <v>747</v>
      </c>
      <c r="H4" s="16" t="s">
        <v>39</v>
      </c>
      <c r="I4" s="161"/>
      <c r="J4" s="94"/>
      <c r="K4" s="76"/>
      <c r="L4" s="116">
        <f>E4+E7+I4+I5+I6+I7</f>
        <v>4</v>
      </c>
      <c r="M4" s="1"/>
    </row>
    <row r="5" spans="1:16" ht="18.95" customHeight="1" x14ac:dyDescent="0.2">
      <c r="A5" s="187"/>
      <c r="B5" s="179"/>
      <c r="C5" s="169"/>
      <c r="D5" s="34" t="s">
        <v>9</v>
      </c>
      <c r="E5" s="202"/>
      <c r="F5" s="93"/>
      <c r="G5" s="7"/>
      <c r="H5" s="35" t="s">
        <v>13</v>
      </c>
      <c r="I5" s="162"/>
      <c r="J5" s="155"/>
      <c r="K5" s="24"/>
      <c r="L5" s="2"/>
      <c r="M5" s="1"/>
    </row>
    <row r="6" spans="1:16" ht="24" customHeight="1" x14ac:dyDescent="0.2">
      <c r="A6" s="187"/>
      <c r="B6" s="179"/>
      <c r="C6" s="169"/>
      <c r="D6" s="34" t="s">
        <v>10</v>
      </c>
      <c r="E6" s="202"/>
      <c r="F6" s="31" t="s">
        <v>748</v>
      </c>
      <c r="G6" s="7" t="s">
        <v>749</v>
      </c>
      <c r="H6" s="36" t="s">
        <v>14</v>
      </c>
      <c r="I6" s="162"/>
      <c r="J6" s="155"/>
      <c r="K6" s="24"/>
      <c r="L6" s="2"/>
      <c r="M6" s="1"/>
      <c r="O6" s="61"/>
    </row>
    <row r="7" spans="1:16" ht="30.6" customHeight="1" thickBot="1" x14ac:dyDescent="0.25">
      <c r="A7" s="187"/>
      <c r="B7" s="205"/>
      <c r="C7" s="197"/>
      <c r="D7" s="68" t="s">
        <v>11</v>
      </c>
      <c r="E7" s="69">
        <v>1</v>
      </c>
      <c r="F7" s="84" t="s">
        <v>755</v>
      </c>
      <c r="G7" s="83" t="s">
        <v>737</v>
      </c>
      <c r="H7" s="22" t="s">
        <v>3</v>
      </c>
      <c r="I7" s="38">
        <v>1</v>
      </c>
      <c r="J7" s="156" t="s">
        <v>742</v>
      </c>
      <c r="K7" s="25" t="s">
        <v>743</v>
      </c>
      <c r="L7" s="2"/>
      <c r="M7" s="1"/>
    </row>
    <row r="8" spans="1:16" ht="80.25" customHeight="1" x14ac:dyDescent="0.2">
      <c r="A8" s="187"/>
      <c r="B8" s="178">
        <v>2</v>
      </c>
      <c r="C8" s="181" t="s">
        <v>750</v>
      </c>
      <c r="D8" s="33" t="s">
        <v>8</v>
      </c>
      <c r="E8" s="201">
        <v>2</v>
      </c>
      <c r="F8" s="94" t="s">
        <v>969</v>
      </c>
      <c r="G8" s="9" t="s">
        <v>751</v>
      </c>
      <c r="H8" s="16" t="s">
        <v>39</v>
      </c>
      <c r="I8" s="161"/>
      <c r="J8" s="94"/>
      <c r="K8" s="76"/>
      <c r="L8" s="116">
        <f>E8+E11+I8+I10+I9+I11</f>
        <v>3</v>
      </c>
      <c r="M8" s="1"/>
    </row>
    <row r="9" spans="1:16" ht="19.5" customHeight="1" x14ac:dyDescent="0.2">
      <c r="A9" s="187"/>
      <c r="B9" s="179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"/>
    </row>
    <row r="10" spans="1:16" ht="45" x14ac:dyDescent="0.2">
      <c r="A10" s="187"/>
      <c r="B10" s="179"/>
      <c r="C10" s="169"/>
      <c r="D10" s="34" t="s">
        <v>10</v>
      </c>
      <c r="E10" s="202"/>
      <c r="F10" s="159" t="s">
        <v>752</v>
      </c>
      <c r="G10" s="7" t="s">
        <v>753</v>
      </c>
      <c r="H10" s="36" t="s">
        <v>14</v>
      </c>
      <c r="I10" s="162">
        <v>1</v>
      </c>
      <c r="J10" s="52" t="s">
        <v>983</v>
      </c>
      <c r="K10" s="24" t="s">
        <v>758</v>
      </c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/>
      <c r="F11" s="32"/>
      <c r="G11" s="41"/>
      <c r="H11" s="17" t="s">
        <v>3</v>
      </c>
      <c r="I11" s="38"/>
      <c r="J11" s="32"/>
      <c r="K11" s="25"/>
      <c r="L11" s="2"/>
      <c r="M11" s="1"/>
      <c r="P11" s="61"/>
    </row>
    <row r="12" spans="1:16" ht="66" customHeight="1" x14ac:dyDescent="0.2">
      <c r="A12" s="187"/>
      <c r="B12" s="203">
        <v>3</v>
      </c>
      <c r="C12" s="168" t="s">
        <v>754</v>
      </c>
      <c r="D12" s="40" t="s">
        <v>8</v>
      </c>
      <c r="E12" s="185">
        <v>2</v>
      </c>
      <c r="F12" s="126" t="s">
        <v>1051</v>
      </c>
      <c r="G12" s="29" t="s">
        <v>1052</v>
      </c>
      <c r="H12" s="30" t="s">
        <v>39</v>
      </c>
      <c r="I12" s="153"/>
      <c r="J12" s="4"/>
      <c r="K12" s="28"/>
      <c r="L12" s="116">
        <f>E12+E15+I12+I13+I14+I15</f>
        <v>3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93"/>
      <c r="G13" s="7"/>
      <c r="H13" s="35" t="s">
        <v>13</v>
      </c>
      <c r="I13" s="162"/>
      <c r="J13" s="159"/>
      <c r="K13" s="24"/>
      <c r="L13" s="2"/>
      <c r="M13" s="1"/>
    </row>
    <row r="14" spans="1:16" ht="12.6" customHeight="1" x14ac:dyDescent="0.2">
      <c r="A14" s="187"/>
      <c r="B14" s="179"/>
      <c r="C14" s="169"/>
      <c r="D14" s="34" t="s">
        <v>10</v>
      </c>
      <c r="E14" s="202"/>
      <c r="F14" s="159"/>
      <c r="G14" s="7"/>
      <c r="H14" s="36" t="s">
        <v>14</v>
      </c>
      <c r="I14" s="162"/>
      <c r="J14" s="52"/>
      <c r="K14" s="81"/>
      <c r="L14" s="2"/>
      <c r="M14" s="1"/>
    </row>
    <row r="15" spans="1:16" ht="26.25" thickBot="1" x14ac:dyDescent="0.25">
      <c r="A15" s="187"/>
      <c r="B15" s="205"/>
      <c r="C15" s="197"/>
      <c r="D15" s="68" t="s">
        <v>11</v>
      </c>
      <c r="E15" s="38">
        <v>1</v>
      </c>
      <c r="F15" s="32" t="s">
        <v>209</v>
      </c>
      <c r="G15" s="41" t="s">
        <v>756</v>
      </c>
      <c r="H15" s="22" t="s">
        <v>3</v>
      </c>
      <c r="I15" s="38"/>
      <c r="J15" s="32"/>
      <c r="K15" s="25"/>
      <c r="L15" s="2"/>
      <c r="M15" s="1"/>
    </row>
    <row r="16" spans="1:16" ht="25.5" x14ac:dyDescent="0.2">
      <c r="A16" s="186" t="s">
        <v>1048</v>
      </c>
      <c r="B16" s="178">
        <v>4</v>
      </c>
      <c r="C16" s="181" t="s">
        <v>1048</v>
      </c>
      <c r="D16" s="33" t="s">
        <v>8</v>
      </c>
      <c r="E16" s="201"/>
      <c r="F16" s="94"/>
      <c r="G16" s="9"/>
      <c r="H16" s="16" t="s">
        <v>12</v>
      </c>
      <c r="I16" s="161"/>
      <c r="J16" s="94"/>
      <c r="K16" s="23"/>
      <c r="L16" s="116">
        <f>E16+E19+I16+I17+I18+I19</f>
        <v>1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93"/>
      <c r="G17" s="7"/>
      <c r="H17" s="35" t="s">
        <v>13</v>
      </c>
      <c r="I17" s="162"/>
      <c r="J17" s="159"/>
      <c r="K17" s="24"/>
      <c r="L17" s="2"/>
      <c r="M17" s="1"/>
    </row>
    <row r="18" spans="1:13" ht="12.95" customHeight="1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39" thickBot="1" x14ac:dyDescent="0.25">
      <c r="A19" s="187"/>
      <c r="B19" s="180"/>
      <c r="C19" s="170"/>
      <c r="D19" s="37" t="s">
        <v>11</v>
      </c>
      <c r="E19" s="69"/>
      <c r="F19" s="131"/>
      <c r="G19" s="83"/>
      <c r="H19" s="17" t="s">
        <v>3</v>
      </c>
      <c r="I19" s="38">
        <v>1</v>
      </c>
      <c r="J19" s="32" t="s">
        <v>761</v>
      </c>
      <c r="K19" s="25" t="s">
        <v>396</v>
      </c>
      <c r="L19" s="2"/>
      <c r="M19" s="1"/>
    </row>
    <row r="20" spans="1:13" ht="25.5" x14ac:dyDescent="0.2">
      <c r="A20" s="187"/>
      <c r="B20" s="178">
        <v>5</v>
      </c>
      <c r="C20" s="181" t="s">
        <v>1048</v>
      </c>
      <c r="D20" s="33" t="s">
        <v>8</v>
      </c>
      <c r="E20" s="201"/>
      <c r="F20" s="94"/>
      <c r="G20" s="9"/>
      <c r="H20" s="16" t="s">
        <v>12</v>
      </c>
      <c r="I20" s="161"/>
      <c r="J20" s="94"/>
      <c r="K20" s="23"/>
      <c r="L20" s="116">
        <f>E20+E23+I20+I21+I22+I23</f>
        <v>1</v>
      </c>
      <c r="M20" s="1"/>
    </row>
    <row r="21" spans="1:13" x14ac:dyDescent="0.2">
      <c r="A21" s="187"/>
      <c r="B21" s="179"/>
      <c r="C21" s="169"/>
      <c r="D21" s="34" t="s">
        <v>9</v>
      </c>
      <c r="E21" s="202"/>
      <c r="F21" s="93"/>
      <c r="G21" s="7"/>
      <c r="H21" s="35" t="s">
        <v>13</v>
      </c>
      <c r="I21" s="162"/>
      <c r="J21" s="159"/>
      <c r="K21" s="24"/>
      <c r="L21" s="2"/>
      <c r="M21" s="1"/>
    </row>
    <row r="22" spans="1:13" ht="12.95" customHeight="1" x14ac:dyDescent="0.2">
      <c r="A22" s="187"/>
      <c r="B22" s="179"/>
      <c r="C22" s="169"/>
      <c r="D22" s="34" t="s">
        <v>10</v>
      </c>
      <c r="E22" s="20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3" ht="39" thickBot="1" x14ac:dyDescent="0.25">
      <c r="A23" s="192"/>
      <c r="B23" s="180"/>
      <c r="C23" s="170"/>
      <c r="D23" s="37" t="s">
        <v>11</v>
      </c>
      <c r="E23" s="38"/>
      <c r="F23" s="32"/>
      <c r="G23" s="41"/>
      <c r="H23" s="17" t="s">
        <v>3</v>
      </c>
      <c r="I23" s="38">
        <v>1</v>
      </c>
      <c r="J23" s="32" t="s">
        <v>762</v>
      </c>
      <c r="K23" s="25" t="s">
        <v>763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E12+E8+E4</f>
        <v>6</v>
      </c>
      <c r="H24" s="44" t="s">
        <v>38</v>
      </c>
      <c r="I24" s="18">
        <f>I12+I8+I4</f>
        <v>0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E15+E11+E7</f>
        <v>2</v>
      </c>
      <c r="H25" s="44" t="s">
        <v>21</v>
      </c>
      <c r="I25" s="18">
        <f>I13+I9+I5</f>
        <v>0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I14+I10+I6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6</v>
      </c>
      <c r="H27" s="44" t="s">
        <v>23</v>
      </c>
      <c r="I27" s="18">
        <f>I15+I11+I7+I19+I23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14</v>
      </c>
    </row>
    <row r="31" spans="1:13" x14ac:dyDescent="0.2">
      <c r="C31" s="2"/>
    </row>
  </sheetData>
  <mergeCells count="18">
    <mergeCell ref="E12:E14"/>
    <mergeCell ref="A4:A15"/>
    <mergeCell ref="A1:E2"/>
    <mergeCell ref="B4:B7"/>
    <mergeCell ref="C4:C7"/>
    <mergeCell ref="E4:E6"/>
    <mergeCell ref="B8:B11"/>
    <mergeCell ref="C8:C11"/>
    <mergeCell ref="E8:E10"/>
    <mergeCell ref="B12:B15"/>
    <mergeCell ref="C12:C15"/>
    <mergeCell ref="A16:A23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5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1094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0.5</v>
      </c>
      <c r="L2" s="104">
        <f>SUM(L4:L23)</f>
        <v>17.5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5.1" customHeight="1" x14ac:dyDescent="0.2">
      <c r="A4" s="186" t="s">
        <v>766</v>
      </c>
      <c r="B4" s="178">
        <v>1</v>
      </c>
      <c r="C4" s="181" t="s">
        <v>767</v>
      </c>
      <c r="D4" s="33" t="s">
        <v>8</v>
      </c>
      <c r="E4" s="201">
        <v>2</v>
      </c>
      <c r="F4" s="94" t="s">
        <v>768</v>
      </c>
      <c r="G4" s="9" t="s">
        <v>769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14.25" customHeight="1" x14ac:dyDescent="0.2">
      <c r="A5" s="187"/>
      <c r="B5" s="179"/>
      <c r="C5" s="169"/>
      <c r="D5" s="34" t="s">
        <v>9</v>
      </c>
      <c r="E5" s="202"/>
      <c r="F5" s="93"/>
      <c r="G5" s="7"/>
      <c r="H5" s="35" t="s">
        <v>13</v>
      </c>
      <c r="I5" s="162"/>
      <c r="J5" s="155"/>
      <c r="K5" s="81"/>
      <c r="L5" s="2"/>
      <c r="M5" s="1"/>
    </row>
    <row r="6" spans="1:16" x14ac:dyDescent="0.2">
      <c r="A6" s="187"/>
      <c r="B6" s="179"/>
      <c r="C6" s="169"/>
      <c r="D6" s="34" t="s">
        <v>10</v>
      </c>
      <c r="E6" s="202"/>
      <c r="F6" s="31"/>
      <c r="G6" s="7"/>
      <c r="H6" s="36" t="s">
        <v>14</v>
      </c>
      <c r="I6" s="162"/>
      <c r="J6" s="31"/>
      <c r="K6" s="24"/>
      <c r="L6" s="2"/>
      <c r="M6" s="1"/>
      <c r="O6" s="61"/>
    </row>
    <row r="7" spans="1:16" ht="28.5" customHeight="1" thickBot="1" x14ac:dyDescent="0.25">
      <c r="A7" s="187"/>
      <c r="B7" s="180"/>
      <c r="C7" s="170"/>
      <c r="D7" s="37" t="s">
        <v>11</v>
      </c>
      <c r="E7" s="38">
        <v>1</v>
      </c>
      <c r="F7" s="32" t="s">
        <v>757</v>
      </c>
      <c r="G7" s="41" t="s">
        <v>149</v>
      </c>
      <c r="H7" s="17" t="s">
        <v>3</v>
      </c>
      <c r="I7" s="38">
        <v>1</v>
      </c>
      <c r="J7" s="32" t="s">
        <v>787</v>
      </c>
      <c r="K7" s="25" t="s">
        <v>788</v>
      </c>
      <c r="L7" s="2"/>
      <c r="M7" s="1"/>
    </row>
    <row r="8" spans="1:16" ht="114.95" customHeight="1" x14ac:dyDescent="0.2">
      <c r="A8" s="187"/>
      <c r="B8" s="203">
        <v>2</v>
      </c>
      <c r="C8" s="168" t="s">
        <v>1117</v>
      </c>
      <c r="D8" s="40" t="s">
        <v>8</v>
      </c>
      <c r="E8" s="185">
        <v>2</v>
      </c>
      <c r="F8" s="111" t="s">
        <v>770</v>
      </c>
      <c r="G8" s="29" t="s">
        <v>771</v>
      </c>
      <c r="H8" s="30" t="s">
        <v>12</v>
      </c>
      <c r="I8" s="153">
        <v>1</v>
      </c>
      <c r="J8" s="111" t="s">
        <v>759</v>
      </c>
      <c r="K8" s="28" t="s">
        <v>370</v>
      </c>
      <c r="L8" s="116">
        <f>E8+E11+I8+I10+I9+I11</f>
        <v>4</v>
      </c>
      <c r="M8" s="1"/>
    </row>
    <row r="9" spans="1:16" x14ac:dyDescent="0.2">
      <c r="A9" s="187"/>
      <c r="B9" s="179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"/>
    </row>
    <row r="10" spans="1:16" x14ac:dyDescent="0.2">
      <c r="A10" s="187"/>
      <c r="B10" s="179"/>
      <c r="C10" s="169"/>
      <c r="D10" s="34" t="s">
        <v>10</v>
      </c>
      <c r="E10" s="202"/>
      <c r="F10" s="159"/>
      <c r="G10" s="7"/>
      <c r="H10" s="36" t="s">
        <v>14</v>
      </c>
      <c r="I10" s="118"/>
      <c r="J10" s="31"/>
      <c r="K10" s="24"/>
      <c r="L10" s="2"/>
      <c r="M10" s="1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156" t="s">
        <v>1015</v>
      </c>
      <c r="G11" s="41" t="s">
        <v>149</v>
      </c>
      <c r="H11" s="17" t="s">
        <v>3</v>
      </c>
      <c r="I11" s="38"/>
      <c r="J11" s="160"/>
      <c r="K11" s="25"/>
      <c r="L11" s="2"/>
      <c r="M11" s="1"/>
      <c r="P11" s="61"/>
    </row>
    <row r="12" spans="1:16" ht="131.25" customHeight="1" x14ac:dyDescent="0.2">
      <c r="A12" s="187"/>
      <c r="B12" s="178">
        <v>3</v>
      </c>
      <c r="C12" s="181" t="s">
        <v>772</v>
      </c>
      <c r="D12" s="33" t="s">
        <v>8</v>
      </c>
      <c r="E12" s="201">
        <v>2</v>
      </c>
      <c r="F12" s="94" t="s">
        <v>773</v>
      </c>
      <c r="G12" s="9" t="s">
        <v>774</v>
      </c>
      <c r="H12" s="16" t="s">
        <v>12</v>
      </c>
      <c r="I12" s="161"/>
      <c r="J12" s="94"/>
      <c r="K12" s="23"/>
      <c r="L12" s="116">
        <f>E12+E15+I12+I13+I14+I15</f>
        <v>3</v>
      </c>
      <c r="M12" s="1"/>
    </row>
    <row r="13" spans="1:16" x14ac:dyDescent="0.2">
      <c r="A13" s="187"/>
      <c r="B13" s="179"/>
      <c r="C13" s="169"/>
      <c r="D13" s="34" t="s">
        <v>9</v>
      </c>
      <c r="E13" s="202"/>
      <c r="F13" s="93"/>
      <c r="G13" s="7"/>
      <c r="H13" s="35" t="s">
        <v>13</v>
      </c>
      <c r="I13" s="162"/>
      <c r="J13" s="159"/>
      <c r="K13" s="24"/>
      <c r="L13" s="2"/>
      <c r="M13" s="1"/>
    </row>
    <row r="14" spans="1:16" x14ac:dyDescent="0.2">
      <c r="A14" s="187"/>
      <c r="B14" s="179"/>
      <c r="C14" s="169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180"/>
      <c r="C15" s="170"/>
      <c r="D15" s="37" t="s">
        <v>11</v>
      </c>
      <c r="E15" s="69">
        <v>1</v>
      </c>
      <c r="F15" s="84" t="s">
        <v>778</v>
      </c>
      <c r="G15" s="83" t="s">
        <v>325</v>
      </c>
      <c r="H15" s="17" t="s">
        <v>3</v>
      </c>
      <c r="I15" s="32"/>
      <c r="J15" s="32"/>
      <c r="K15" s="25"/>
      <c r="L15" s="2"/>
      <c r="M15" s="1"/>
    </row>
    <row r="16" spans="1:16" ht="25.5" customHeight="1" x14ac:dyDescent="0.2">
      <c r="A16" s="187"/>
      <c r="B16" s="178">
        <v>4</v>
      </c>
      <c r="C16" s="181" t="s">
        <v>775</v>
      </c>
      <c r="D16" s="33" t="s">
        <v>8</v>
      </c>
      <c r="E16" s="201">
        <v>1.5</v>
      </c>
      <c r="F16" s="77" t="s">
        <v>776</v>
      </c>
      <c r="G16" s="9" t="s">
        <v>777</v>
      </c>
      <c r="H16" s="16" t="s">
        <v>12</v>
      </c>
      <c r="I16" s="161"/>
      <c r="J16" s="94"/>
      <c r="K16" s="23"/>
      <c r="L16" s="116">
        <f>E16+E19+I16+I17+I18+I19</f>
        <v>3.5</v>
      </c>
      <c r="M16" s="1"/>
    </row>
    <row r="17" spans="1:13" x14ac:dyDescent="0.2">
      <c r="A17" s="187"/>
      <c r="B17" s="179"/>
      <c r="C17" s="169"/>
      <c r="D17" s="34" t="s">
        <v>9</v>
      </c>
      <c r="E17" s="202"/>
      <c r="F17" s="93"/>
      <c r="G17" s="7"/>
      <c r="H17" s="35" t="s">
        <v>13</v>
      </c>
      <c r="I17" s="162"/>
      <c r="J17" s="159"/>
      <c r="K17" s="24"/>
      <c r="L17" s="2"/>
      <c r="M17" s="1"/>
    </row>
    <row r="18" spans="1:13" ht="12.95" customHeight="1" x14ac:dyDescent="0.2">
      <c r="A18" s="187"/>
      <c r="B18" s="179"/>
      <c r="C18" s="169"/>
      <c r="D18" s="34" t="s">
        <v>10</v>
      </c>
      <c r="E18" s="202"/>
      <c r="F18" s="31"/>
      <c r="G18" s="7"/>
      <c r="H18" s="36" t="s">
        <v>14</v>
      </c>
      <c r="I18" s="162"/>
      <c r="J18" s="31"/>
      <c r="K18" s="81"/>
      <c r="L18" s="2"/>
      <c r="M18" s="1"/>
    </row>
    <row r="19" spans="1:13" ht="26.25" thickBot="1" x14ac:dyDescent="0.25">
      <c r="A19" s="187"/>
      <c r="B19" s="180"/>
      <c r="C19" s="170"/>
      <c r="D19" s="37" t="s">
        <v>11</v>
      </c>
      <c r="E19" s="38">
        <v>1</v>
      </c>
      <c r="F19" s="32" t="s">
        <v>779</v>
      </c>
      <c r="G19" s="41" t="s">
        <v>149</v>
      </c>
      <c r="H19" s="17" t="s">
        <v>3</v>
      </c>
      <c r="I19" s="38">
        <v>1</v>
      </c>
      <c r="J19" s="160" t="s">
        <v>764</v>
      </c>
      <c r="K19" s="25" t="s">
        <v>765</v>
      </c>
      <c r="L19" s="2"/>
      <c r="M19" s="1"/>
    </row>
    <row r="20" spans="1:13" ht="25.5" customHeight="1" x14ac:dyDescent="0.2">
      <c r="A20" s="187"/>
      <c r="B20" s="203">
        <v>5</v>
      </c>
      <c r="C20" s="204" t="s">
        <v>780</v>
      </c>
      <c r="D20" s="40" t="s">
        <v>8</v>
      </c>
      <c r="E20" s="185">
        <v>1</v>
      </c>
      <c r="F20" s="4" t="s">
        <v>238</v>
      </c>
      <c r="G20" s="29" t="s">
        <v>326</v>
      </c>
      <c r="H20" s="16" t="s">
        <v>12</v>
      </c>
      <c r="I20" s="161"/>
      <c r="J20" s="94"/>
      <c r="K20" s="23"/>
      <c r="L20" s="116">
        <f>E20+E23+I20+I21+I22+I23</f>
        <v>3</v>
      </c>
      <c r="M20" s="1"/>
    </row>
    <row r="21" spans="1:13" ht="25.5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760</v>
      </c>
      <c r="K21" s="24" t="s">
        <v>126</v>
      </c>
      <c r="L21" s="2"/>
      <c r="M21" s="1"/>
    </row>
    <row r="22" spans="1:13" ht="12.95" customHeight="1" x14ac:dyDescent="0.2">
      <c r="A22" s="187"/>
      <c r="B22" s="179"/>
      <c r="C22" s="190"/>
      <c r="D22" s="34" t="s">
        <v>10</v>
      </c>
      <c r="E22" s="20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3" ht="26.25" thickBot="1" x14ac:dyDescent="0.25">
      <c r="A23" s="192"/>
      <c r="B23" s="180"/>
      <c r="C23" s="191"/>
      <c r="D23" s="37" t="s">
        <v>11</v>
      </c>
      <c r="E23" s="38"/>
      <c r="F23" s="32"/>
      <c r="G23" s="41"/>
      <c r="H23" s="17" t="s">
        <v>3</v>
      </c>
      <c r="I23" s="38">
        <v>1</v>
      </c>
      <c r="J23" s="160" t="s">
        <v>764</v>
      </c>
      <c r="K23" s="25" t="s">
        <v>765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E20+E16+E12+E8+E4</f>
        <v>8.5</v>
      </c>
      <c r="H24" s="44" t="s">
        <v>38</v>
      </c>
      <c r="I24" s="18">
        <f>I20+I16+I12+I8+I4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I21+I17+I13+I9+I5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I22+I18+I14+I10+I6</f>
        <v>0</v>
      </c>
    </row>
    <row r="27" spans="1:13" x14ac:dyDescent="0.2">
      <c r="A27" s="42"/>
      <c r="B27" s="42"/>
      <c r="C27" s="42"/>
      <c r="D27" s="45" t="s">
        <v>24</v>
      </c>
      <c r="E27" s="27">
        <f>K2</f>
        <v>0.5</v>
      </c>
      <c r="H27" s="44" t="s">
        <v>23</v>
      </c>
      <c r="I27" s="18">
        <f>I23+I19+I15+I11+I7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19.5</v>
      </c>
    </row>
    <row r="31" spans="1:13" x14ac:dyDescent="0.2">
      <c r="C31" s="2"/>
    </row>
  </sheetData>
  <mergeCells count="17">
    <mergeCell ref="B12:B15"/>
    <mergeCell ref="C12:C15"/>
    <mergeCell ref="E12:E14"/>
    <mergeCell ref="A4:A23"/>
    <mergeCell ref="B16:B19"/>
    <mergeCell ref="C16:C19"/>
    <mergeCell ref="E16:E18"/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80" zoomScaleNormal="75" zoomScaleSheetLayoutView="80" workbookViewId="0">
      <selection activeCell="A4" sqref="A4:K15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3" ht="13.5" customHeight="1" x14ac:dyDescent="0.2">
      <c r="A1" s="193" t="s">
        <v>1095</v>
      </c>
      <c r="B1" s="194"/>
      <c r="C1" s="194"/>
      <c r="D1" s="194"/>
      <c r="E1" s="194"/>
      <c r="F1" s="13" t="s">
        <v>15</v>
      </c>
      <c r="G1" s="57">
        <v>3</v>
      </c>
      <c r="J1" s="13" t="s">
        <v>16</v>
      </c>
      <c r="K1" s="57">
        <f>G1*4</f>
        <v>12</v>
      </c>
    </row>
    <row r="2" spans="1:13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K1-(E16+E17+I16+I17+I18+I19+I20)</f>
        <v>5</v>
      </c>
      <c r="L2" s="104">
        <f>SUM(L4:L15)</f>
        <v>6</v>
      </c>
    </row>
    <row r="3" spans="1:13" ht="41.2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86.25" customHeight="1" x14ac:dyDescent="0.2">
      <c r="A4" s="221" t="s">
        <v>791</v>
      </c>
      <c r="B4" s="178">
        <v>1</v>
      </c>
      <c r="C4" s="181" t="s">
        <v>792</v>
      </c>
      <c r="D4" s="33" t="s">
        <v>8</v>
      </c>
      <c r="E4" s="201">
        <v>2</v>
      </c>
      <c r="F4" s="94" t="s">
        <v>793</v>
      </c>
      <c r="G4" s="9" t="s">
        <v>794</v>
      </c>
      <c r="H4" s="16" t="s">
        <v>39</v>
      </c>
      <c r="I4" s="161">
        <v>1</v>
      </c>
      <c r="J4" s="77" t="s">
        <v>797</v>
      </c>
      <c r="K4" s="23" t="s">
        <v>796</v>
      </c>
      <c r="L4" s="116">
        <f>E4+E7+I4+I5+I6+I7</f>
        <v>4</v>
      </c>
      <c r="M4" s="1"/>
    </row>
    <row r="5" spans="1:13" ht="26.45" customHeight="1" x14ac:dyDescent="0.2">
      <c r="A5" s="222"/>
      <c r="B5" s="179"/>
      <c r="C5" s="169"/>
      <c r="D5" s="34" t="s">
        <v>9</v>
      </c>
      <c r="E5" s="202"/>
      <c r="F5" s="85"/>
      <c r="G5" s="7"/>
      <c r="H5" s="35" t="s">
        <v>13</v>
      </c>
      <c r="I5" s="159"/>
      <c r="J5" s="159"/>
      <c r="K5" s="24"/>
      <c r="L5" s="2"/>
      <c r="M5" s="1"/>
    </row>
    <row r="6" spans="1:13" x14ac:dyDescent="0.2">
      <c r="A6" s="222"/>
      <c r="B6" s="179"/>
      <c r="C6" s="169"/>
      <c r="D6" s="34" t="s">
        <v>10</v>
      </c>
      <c r="E6" s="202"/>
      <c r="F6" s="78"/>
      <c r="G6" s="7"/>
      <c r="H6" s="36" t="s">
        <v>14</v>
      </c>
      <c r="I6" s="162"/>
      <c r="J6" s="78"/>
      <c r="K6" s="81"/>
      <c r="L6" s="2"/>
      <c r="M6" s="1"/>
    </row>
    <row r="7" spans="1:13" ht="26.25" thickBot="1" x14ac:dyDescent="0.25">
      <c r="A7" s="222"/>
      <c r="B7" s="205"/>
      <c r="C7" s="197"/>
      <c r="D7" s="68" t="s">
        <v>11</v>
      </c>
      <c r="E7" s="69"/>
      <c r="F7" s="82"/>
      <c r="G7" s="83"/>
      <c r="H7" s="22" t="s">
        <v>3</v>
      </c>
      <c r="I7" s="38">
        <v>1</v>
      </c>
      <c r="J7" s="32" t="s">
        <v>789</v>
      </c>
      <c r="K7" s="25" t="s">
        <v>790</v>
      </c>
      <c r="L7" s="2"/>
      <c r="M7" s="1"/>
    </row>
    <row r="8" spans="1:13" ht="33.75" x14ac:dyDescent="0.2">
      <c r="A8" s="222"/>
      <c r="B8" s="178">
        <v>2</v>
      </c>
      <c r="C8" s="181" t="s">
        <v>1048</v>
      </c>
      <c r="D8" s="33" t="s">
        <v>8</v>
      </c>
      <c r="E8" s="201"/>
      <c r="F8" s="79"/>
      <c r="G8" s="9"/>
      <c r="H8" s="16" t="s">
        <v>39</v>
      </c>
      <c r="I8" s="119">
        <v>1</v>
      </c>
      <c r="J8" s="77" t="s">
        <v>795</v>
      </c>
      <c r="K8" s="23" t="s">
        <v>796</v>
      </c>
      <c r="L8" s="116">
        <f>E8+E11+I8+I9+I10+I11</f>
        <v>2</v>
      </c>
      <c r="M8" s="1"/>
    </row>
    <row r="9" spans="1:13" ht="22.5" x14ac:dyDescent="0.2">
      <c r="A9" s="222"/>
      <c r="B9" s="179"/>
      <c r="C9" s="169"/>
      <c r="D9" s="34" t="s">
        <v>9</v>
      </c>
      <c r="E9" s="202"/>
      <c r="F9" s="85"/>
      <c r="G9" s="7"/>
      <c r="H9" s="35" t="s">
        <v>13</v>
      </c>
      <c r="I9" s="159">
        <v>1</v>
      </c>
      <c r="J9" s="159" t="s">
        <v>798</v>
      </c>
      <c r="K9" s="24" t="s">
        <v>126</v>
      </c>
      <c r="L9" s="2"/>
      <c r="M9" s="1"/>
    </row>
    <row r="10" spans="1:13" x14ac:dyDescent="0.2">
      <c r="A10" s="222"/>
      <c r="B10" s="179"/>
      <c r="C10" s="169"/>
      <c r="D10" s="34" t="s">
        <v>10</v>
      </c>
      <c r="E10" s="202"/>
      <c r="F10" s="78"/>
      <c r="G10" s="7"/>
      <c r="H10" s="36" t="s">
        <v>14</v>
      </c>
      <c r="I10" s="162"/>
      <c r="J10" s="52"/>
      <c r="K10" s="81"/>
      <c r="L10" s="2"/>
      <c r="M10" s="1"/>
    </row>
    <row r="11" spans="1:13" ht="29.25" customHeight="1" thickBot="1" x14ac:dyDescent="0.25">
      <c r="A11" s="222"/>
      <c r="B11" s="180"/>
      <c r="C11" s="170"/>
      <c r="D11" s="37" t="s">
        <v>11</v>
      </c>
      <c r="E11" s="38"/>
      <c r="F11" s="80"/>
      <c r="G11" s="41"/>
      <c r="H11" s="17" t="s">
        <v>3</v>
      </c>
      <c r="I11" s="32"/>
      <c r="J11" s="80"/>
      <c r="K11" s="25"/>
      <c r="L11" s="2"/>
      <c r="M11" s="1"/>
    </row>
    <row r="12" spans="1:13" ht="30.75" customHeight="1" x14ac:dyDescent="0.2">
      <c r="A12" s="222"/>
      <c r="B12" s="203">
        <v>3</v>
      </c>
      <c r="C12" s="181" t="s">
        <v>1048</v>
      </c>
      <c r="D12" s="40" t="s">
        <v>8</v>
      </c>
      <c r="E12" s="185"/>
      <c r="F12" s="126"/>
      <c r="G12" s="29"/>
      <c r="H12" s="30" t="s">
        <v>39</v>
      </c>
      <c r="I12" s="153"/>
      <c r="J12" s="4"/>
      <c r="K12" s="28"/>
      <c r="L12" s="116">
        <f>E12+E15+I12+I13+I14+I15</f>
        <v>0</v>
      </c>
      <c r="M12" s="1"/>
    </row>
    <row r="13" spans="1:13" x14ac:dyDescent="0.2">
      <c r="A13" s="222"/>
      <c r="B13" s="179"/>
      <c r="C13" s="169"/>
      <c r="D13" s="34" t="s">
        <v>9</v>
      </c>
      <c r="E13" s="202"/>
      <c r="F13" s="159"/>
      <c r="G13" s="7"/>
      <c r="H13" s="35" t="s">
        <v>13</v>
      </c>
      <c r="I13" s="159"/>
      <c r="J13" s="159"/>
      <c r="K13" s="24"/>
      <c r="L13" s="2"/>
      <c r="M13" s="1"/>
    </row>
    <row r="14" spans="1:13" ht="14.25" customHeight="1" x14ac:dyDescent="0.2">
      <c r="A14" s="222"/>
      <c r="B14" s="179"/>
      <c r="C14" s="169"/>
      <c r="D14" s="34" t="s">
        <v>10</v>
      </c>
      <c r="E14" s="202"/>
      <c r="F14" s="117"/>
      <c r="G14" s="7"/>
      <c r="H14" s="36" t="s">
        <v>14</v>
      </c>
      <c r="I14" s="162"/>
      <c r="J14" s="159"/>
      <c r="K14" s="24"/>
      <c r="L14" s="2"/>
      <c r="M14" s="1"/>
    </row>
    <row r="15" spans="1:13" ht="26.25" thickBot="1" x14ac:dyDescent="0.25">
      <c r="A15" s="223"/>
      <c r="B15" s="180"/>
      <c r="C15" s="170"/>
      <c r="D15" s="37" t="s">
        <v>11</v>
      </c>
      <c r="E15" s="38"/>
      <c r="F15" s="80"/>
      <c r="G15" s="41"/>
      <c r="H15" s="17" t="s">
        <v>3</v>
      </c>
      <c r="I15" s="160"/>
      <c r="J15" s="160"/>
      <c r="K15" s="25"/>
      <c r="L15" s="2"/>
      <c r="M15" s="1"/>
    </row>
    <row r="16" spans="1:13" x14ac:dyDescent="0.2">
      <c r="A16" s="42"/>
      <c r="B16" s="42"/>
      <c r="C16" s="42"/>
      <c r="D16" s="43" t="s">
        <v>19</v>
      </c>
      <c r="E16" s="18">
        <f>E4+E8+E12</f>
        <v>2</v>
      </c>
      <c r="H16" s="44" t="s">
        <v>38</v>
      </c>
      <c r="I16" s="18">
        <f>I4+I8+I12</f>
        <v>2</v>
      </c>
      <c r="L16" s="104"/>
    </row>
    <row r="17" spans="1:9" x14ac:dyDescent="0.2">
      <c r="A17" s="42"/>
      <c r="B17" s="42"/>
      <c r="C17" s="42"/>
      <c r="D17" s="44" t="s">
        <v>20</v>
      </c>
      <c r="E17" s="18">
        <f>E7+E11+E15</f>
        <v>0</v>
      </c>
      <c r="H17" s="44" t="s">
        <v>21</v>
      </c>
      <c r="I17" s="18">
        <f>I5+I9+I13</f>
        <v>1</v>
      </c>
    </row>
    <row r="18" spans="1:9" x14ac:dyDescent="0.2">
      <c r="A18" s="42"/>
      <c r="B18" s="42"/>
      <c r="C18" s="42"/>
      <c r="D18" s="42"/>
      <c r="H18" s="44" t="s">
        <v>22</v>
      </c>
      <c r="I18" s="18">
        <f>I6+I10+I14</f>
        <v>0</v>
      </c>
    </row>
    <row r="19" spans="1:9" x14ac:dyDescent="0.2">
      <c r="A19" s="42"/>
      <c r="B19" s="42"/>
      <c r="C19" s="42"/>
      <c r="D19" s="45" t="s">
        <v>24</v>
      </c>
      <c r="E19" s="27">
        <f>K2</f>
        <v>5</v>
      </c>
      <c r="H19" s="44" t="s">
        <v>23</v>
      </c>
      <c r="I19" s="18">
        <f>I7+I11+I15</f>
        <v>1</v>
      </c>
    </row>
    <row r="20" spans="1:9" x14ac:dyDescent="0.2">
      <c r="H20" s="45" t="s">
        <v>18</v>
      </c>
      <c r="I20" s="26">
        <v>1</v>
      </c>
    </row>
    <row r="22" spans="1:9" x14ac:dyDescent="0.2">
      <c r="F22" s="13" t="s">
        <v>27</v>
      </c>
      <c r="G22" s="26">
        <f>E16+E17+I16+I17+I18+I20+I19</f>
        <v>7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activeCell="A4" sqref="A4:K15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1096</v>
      </c>
      <c r="B1" s="194"/>
      <c r="C1" s="194"/>
      <c r="D1" s="194"/>
      <c r="E1" s="194"/>
      <c r="F1" s="13" t="s">
        <v>15</v>
      </c>
      <c r="G1" s="57">
        <v>3</v>
      </c>
      <c r="J1" s="13" t="s">
        <v>16</v>
      </c>
      <c r="K1" s="57">
        <f>G1*4</f>
        <v>12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K1-(E16+E17+I16+I17+I18+I19+I20)</f>
        <v>0</v>
      </c>
      <c r="L2" s="104">
        <f>SUM(L4:L15)</f>
        <v>11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7.5" customHeight="1" x14ac:dyDescent="0.2">
      <c r="A4" s="224" t="s">
        <v>1097</v>
      </c>
      <c r="B4" s="188">
        <v>1</v>
      </c>
      <c r="C4" s="227" t="s">
        <v>1118</v>
      </c>
      <c r="D4" s="33" t="s">
        <v>8</v>
      </c>
      <c r="E4" s="230">
        <v>1</v>
      </c>
      <c r="F4" s="94" t="s">
        <v>1118</v>
      </c>
      <c r="G4" s="9" t="s">
        <v>1040</v>
      </c>
      <c r="H4" s="16" t="s">
        <v>12</v>
      </c>
      <c r="I4" s="161">
        <v>1</v>
      </c>
      <c r="J4" s="94" t="s">
        <v>783</v>
      </c>
      <c r="K4" s="76" t="s">
        <v>784</v>
      </c>
      <c r="L4" s="116">
        <f>E4+E7+I4+I5+I6+I7</f>
        <v>4</v>
      </c>
      <c r="M4" s="1"/>
    </row>
    <row r="5" spans="1:16" ht="13.5" customHeight="1" x14ac:dyDescent="0.2">
      <c r="A5" s="225"/>
      <c r="B5" s="166"/>
      <c r="C5" s="228"/>
      <c r="D5" s="34" t="s">
        <v>9</v>
      </c>
      <c r="E5" s="184"/>
      <c r="F5" s="93"/>
      <c r="G5" s="7"/>
      <c r="H5" s="35" t="s">
        <v>13</v>
      </c>
      <c r="I5" s="162"/>
      <c r="J5" s="155"/>
      <c r="K5" s="24"/>
      <c r="L5" s="2"/>
      <c r="M5" s="1"/>
    </row>
    <row r="6" spans="1:16" ht="45" x14ac:dyDescent="0.2">
      <c r="A6" s="225"/>
      <c r="B6" s="166"/>
      <c r="C6" s="228"/>
      <c r="D6" s="34" t="s">
        <v>10</v>
      </c>
      <c r="E6" s="185"/>
      <c r="F6" s="31"/>
      <c r="G6" s="7"/>
      <c r="H6" s="36" t="s">
        <v>14</v>
      </c>
      <c r="I6" s="162">
        <v>1</v>
      </c>
      <c r="J6" s="31" t="s">
        <v>782</v>
      </c>
      <c r="K6" s="81" t="s">
        <v>781</v>
      </c>
      <c r="L6" s="2"/>
      <c r="M6" s="1"/>
      <c r="O6" s="61"/>
    </row>
    <row r="7" spans="1:16" ht="26.25" thickBot="1" x14ac:dyDescent="0.25">
      <c r="A7" s="225"/>
      <c r="B7" s="167"/>
      <c r="C7" s="229"/>
      <c r="D7" s="68" t="s">
        <v>11</v>
      </c>
      <c r="E7" s="69">
        <v>1</v>
      </c>
      <c r="F7" s="131" t="s">
        <v>1016</v>
      </c>
      <c r="G7" s="83" t="s">
        <v>149</v>
      </c>
      <c r="H7" s="22" t="s">
        <v>3</v>
      </c>
      <c r="I7" s="38"/>
      <c r="J7" s="32"/>
      <c r="K7" s="25"/>
      <c r="L7" s="2"/>
      <c r="M7" s="1"/>
    </row>
    <row r="8" spans="1:16" ht="39" customHeight="1" x14ac:dyDescent="0.2">
      <c r="A8" s="225"/>
      <c r="B8" s="178">
        <v>2</v>
      </c>
      <c r="C8" s="198" t="s">
        <v>1119</v>
      </c>
      <c r="D8" s="33" t="s">
        <v>8</v>
      </c>
      <c r="E8" s="201">
        <v>2</v>
      </c>
      <c r="F8" s="94" t="s">
        <v>1119</v>
      </c>
      <c r="G8" s="9" t="s">
        <v>1040</v>
      </c>
      <c r="H8" s="16" t="s">
        <v>12</v>
      </c>
      <c r="I8" s="161"/>
      <c r="J8" s="77"/>
      <c r="K8" s="76"/>
      <c r="L8" s="116">
        <f>E8+E11+I8+I10+I9+I11</f>
        <v>4</v>
      </c>
      <c r="M8" s="1"/>
    </row>
    <row r="9" spans="1:16" x14ac:dyDescent="0.2">
      <c r="A9" s="225"/>
      <c r="B9" s="179"/>
      <c r="C9" s="19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"/>
    </row>
    <row r="10" spans="1:16" x14ac:dyDescent="0.2">
      <c r="A10" s="225"/>
      <c r="B10" s="179"/>
      <c r="C10" s="199"/>
      <c r="D10" s="34" t="s">
        <v>10</v>
      </c>
      <c r="E10" s="202"/>
      <c r="F10" s="159"/>
      <c r="G10" s="7"/>
      <c r="H10" s="36" t="s">
        <v>14</v>
      </c>
      <c r="I10" s="118"/>
      <c r="J10" s="31"/>
      <c r="K10" s="24"/>
      <c r="L10" s="2"/>
      <c r="M10" s="1"/>
    </row>
    <row r="11" spans="1:16" ht="26.25" thickBot="1" x14ac:dyDescent="0.25">
      <c r="A11" s="225"/>
      <c r="B11" s="180"/>
      <c r="C11" s="200"/>
      <c r="D11" s="37" t="s">
        <v>11</v>
      </c>
      <c r="E11" s="69">
        <v>1</v>
      </c>
      <c r="F11" s="84" t="s">
        <v>799</v>
      </c>
      <c r="G11" s="83" t="s">
        <v>588</v>
      </c>
      <c r="H11" s="17" t="s">
        <v>3</v>
      </c>
      <c r="I11" s="38">
        <v>1</v>
      </c>
      <c r="J11" s="32" t="s">
        <v>789</v>
      </c>
      <c r="K11" s="25" t="s">
        <v>790</v>
      </c>
      <c r="L11" s="2"/>
      <c r="M11" s="1"/>
      <c r="P11" s="61"/>
    </row>
    <row r="12" spans="1:16" ht="35.25" customHeight="1" x14ac:dyDescent="0.2">
      <c r="A12" s="225"/>
      <c r="B12" s="178">
        <v>3</v>
      </c>
      <c r="C12" s="198" t="s">
        <v>1119</v>
      </c>
      <c r="D12" s="33" t="s">
        <v>8</v>
      </c>
      <c r="E12" s="201">
        <v>2</v>
      </c>
      <c r="F12" s="154" t="s">
        <v>1119</v>
      </c>
      <c r="G12" s="9" t="s">
        <v>1040</v>
      </c>
      <c r="H12" s="16" t="s">
        <v>12</v>
      </c>
      <c r="I12" s="161"/>
      <c r="J12" s="158"/>
      <c r="K12" s="23"/>
      <c r="L12" s="116">
        <f>E12+E15+I12+I13+I14+I15</f>
        <v>3</v>
      </c>
      <c r="M12" s="1"/>
    </row>
    <row r="13" spans="1:16" x14ac:dyDescent="0.2">
      <c r="A13" s="225"/>
      <c r="B13" s="179"/>
      <c r="C13" s="199"/>
      <c r="D13" s="34" t="s">
        <v>9</v>
      </c>
      <c r="E13" s="202"/>
      <c r="F13" s="132"/>
      <c r="G13" s="7"/>
      <c r="H13" s="35" t="s">
        <v>13</v>
      </c>
      <c r="I13" s="162"/>
      <c r="J13" s="31"/>
      <c r="K13" s="81"/>
      <c r="L13" s="2"/>
      <c r="M13" s="1"/>
    </row>
    <row r="14" spans="1:16" x14ac:dyDescent="0.2">
      <c r="A14" s="225"/>
      <c r="B14" s="179"/>
      <c r="C14" s="199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</row>
    <row r="15" spans="1:16" ht="52.5" customHeight="1" thickBot="1" x14ac:dyDescent="0.25">
      <c r="A15" s="226"/>
      <c r="B15" s="180"/>
      <c r="C15" s="200"/>
      <c r="D15" s="37" t="s">
        <v>11</v>
      </c>
      <c r="E15" s="38"/>
      <c r="F15" s="156"/>
      <c r="G15" s="41"/>
      <c r="H15" s="17" t="s">
        <v>3</v>
      </c>
      <c r="I15" s="38">
        <v>1</v>
      </c>
      <c r="J15" s="32" t="s">
        <v>800</v>
      </c>
      <c r="K15" s="25" t="s">
        <v>801</v>
      </c>
      <c r="L15" s="2"/>
      <c r="M15" s="1"/>
    </row>
    <row r="16" spans="1:16" x14ac:dyDescent="0.2">
      <c r="A16" s="42"/>
      <c r="B16" s="42"/>
      <c r="C16" s="42"/>
      <c r="D16" s="43" t="s">
        <v>19</v>
      </c>
      <c r="E16" s="18">
        <f>E4+E8+E12</f>
        <v>5</v>
      </c>
      <c r="H16" s="44" t="s">
        <v>38</v>
      </c>
      <c r="I16" s="18">
        <f>I4+I8+I12</f>
        <v>1</v>
      </c>
      <c r="L16" s="104"/>
    </row>
    <row r="17" spans="1:9" x14ac:dyDescent="0.2">
      <c r="A17" s="42"/>
      <c r="B17" s="42"/>
      <c r="C17" s="42"/>
      <c r="D17" s="44" t="s">
        <v>20</v>
      </c>
      <c r="E17" s="18">
        <f>E7+E11+E15</f>
        <v>2</v>
      </c>
      <c r="H17" s="44" t="s">
        <v>21</v>
      </c>
      <c r="I17" s="18">
        <f>I5+I9+I13</f>
        <v>0</v>
      </c>
    </row>
    <row r="18" spans="1:9" x14ac:dyDescent="0.2">
      <c r="A18" s="42"/>
      <c r="B18" s="42"/>
      <c r="C18" s="42"/>
      <c r="D18" s="42"/>
      <c r="H18" s="44" t="s">
        <v>22</v>
      </c>
      <c r="I18" s="18">
        <f>I6+I10+I14</f>
        <v>1</v>
      </c>
    </row>
    <row r="19" spans="1:9" x14ac:dyDescent="0.2">
      <c r="A19" s="42"/>
      <c r="B19" s="42"/>
      <c r="C19" s="42"/>
      <c r="D19" s="45" t="s">
        <v>24</v>
      </c>
      <c r="E19" s="27">
        <f>K2</f>
        <v>0</v>
      </c>
      <c r="H19" s="44" t="s">
        <v>23</v>
      </c>
      <c r="I19" s="18">
        <f>I7+I11+I15</f>
        <v>2</v>
      </c>
    </row>
    <row r="20" spans="1:9" x14ac:dyDescent="0.2">
      <c r="H20" s="45" t="s">
        <v>18</v>
      </c>
      <c r="I20" s="26">
        <v>1</v>
      </c>
    </row>
    <row r="22" spans="1:9" x14ac:dyDescent="0.2">
      <c r="F22" s="13" t="s">
        <v>27</v>
      </c>
      <c r="G22" s="26">
        <f>E16+E17+I16+I17+I18+I20+I19</f>
        <v>12</v>
      </c>
    </row>
    <row r="23" spans="1:9" x14ac:dyDescent="0.2">
      <c r="C23" s="2"/>
    </row>
  </sheetData>
  <mergeCells count="11">
    <mergeCell ref="B12:B15"/>
    <mergeCell ref="A4:A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topLeftCell="A7" zoomScale="80" zoomScaleNormal="75" zoomScaleSheetLayoutView="80" workbookViewId="0">
      <selection activeCell="A4" sqref="A4:K23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6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5" ht="13.5" customHeight="1" x14ac:dyDescent="0.2">
      <c r="A1" s="193" t="s">
        <v>1098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5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7</v>
      </c>
      <c r="L2" s="104">
        <f>SUM(L4:L23)</f>
        <v>11</v>
      </c>
    </row>
    <row r="3" spans="1:15" ht="39.7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96.75" customHeight="1" x14ac:dyDescent="0.2">
      <c r="A4" s="186" t="s">
        <v>802</v>
      </c>
      <c r="B4" s="178">
        <v>1</v>
      </c>
      <c r="C4" s="181" t="s">
        <v>901</v>
      </c>
      <c r="D4" s="33" t="s">
        <v>8</v>
      </c>
      <c r="E4" s="201">
        <v>2</v>
      </c>
      <c r="F4" s="94" t="s">
        <v>803</v>
      </c>
      <c r="G4" s="9" t="s">
        <v>804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5" ht="15" customHeight="1" x14ac:dyDescent="0.2">
      <c r="A5" s="187"/>
      <c r="B5" s="179"/>
      <c r="C5" s="169"/>
      <c r="D5" s="34" t="s">
        <v>9</v>
      </c>
      <c r="E5" s="202"/>
      <c r="F5" s="117" t="s">
        <v>805</v>
      </c>
      <c r="G5" s="7" t="s">
        <v>281</v>
      </c>
      <c r="H5" s="35" t="s">
        <v>13</v>
      </c>
      <c r="I5" s="162"/>
      <c r="J5" s="155"/>
      <c r="K5" s="24"/>
      <c r="L5" s="2"/>
      <c r="M5" s="1"/>
    </row>
    <row r="6" spans="1:15" ht="12.6" customHeight="1" x14ac:dyDescent="0.2">
      <c r="A6" s="187"/>
      <c r="B6" s="179"/>
      <c r="C6" s="169"/>
      <c r="D6" s="34" t="s">
        <v>10</v>
      </c>
      <c r="E6" s="202"/>
      <c r="F6" s="31"/>
      <c r="G6" s="7"/>
      <c r="H6" s="36" t="s">
        <v>14</v>
      </c>
      <c r="I6" s="162"/>
      <c r="J6" s="31"/>
      <c r="K6" s="24"/>
      <c r="L6" s="2"/>
      <c r="M6" s="1"/>
      <c r="O6" s="61"/>
    </row>
    <row r="7" spans="1:15" ht="66.599999999999994" customHeight="1" thickBot="1" x14ac:dyDescent="0.25">
      <c r="A7" s="187"/>
      <c r="B7" s="205"/>
      <c r="C7" s="197"/>
      <c r="D7" s="68" t="s">
        <v>11</v>
      </c>
      <c r="E7" s="69">
        <v>1</v>
      </c>
      <c r="F7" s="131" t="s">
        <v>1017</v>
      </c>
      <c r="G7" s="83" t="s">
        <v>588</v>
      </c>
      <c r="H7" s="22" t="s">
        <v>3</v>
      </c>
      <c r="I7" s="69">
        <v>1</v>
      </c>
      <c r="J7" s="84" t="s">
        <v>810</v>
      </c>
      <c r="K7" s="47" t="s">
        <v>811</v>
      </c>
      <c r="L7" s="2"/>
      <c r="M7" s="1"/>
    </row>
    <row r="8" spans="1:15" ht="28.5" customHeight="1" x14ac:dyDescent="0.2">
      <c r="A8" s="187"/>
      <c r="B8" s="178">
        <v>2</v>
      </c>
      <c r="C8" s="181" t="s">
        <v>902</v>
      </c>
      <c r="D8" s="33" t="s">
        <v>8</v>
      </c>
      <c r="E8" s="201"/>
      <c r="F8" s="92"/>
      <c r="G8" s="9"/>
      <c r="H8" s="16" t="s">
        <v>12</v>
      </c>
      <c r="I8" s="161"/>
      <c r="J8" s="94"/>
      <c r="K8" s="76"/>
      <c r="L8" s="116">
        <f>E8+E11+I8+I9+I10+I11</f>
        <v>3</v>
      </c>
      <c r="M8" s="1"/>
    </row>
    <row r="9" spans="1:15" ht="15" customHeight="1" x14ac:dyDescent="0.2">
      <c r="A9" s="187"/>
      <c r="B9" s="179"/>
      <c r="C9" s="169"/>
      <c r="D9" s="34" t="s">
        <v>9</v>
      </c>
      <c r="E9" s="202"/>
      <c r="F9" s="93"/>
      <c r="G9" s="7"/>
      <c r="H9" s="35" t="s">
        <v>13</v>
      </c>
      <c r="I9" s="162"/>
      <c r="J9" s="31"/>
      <c r="K9" s="81"/>
      <c r="L9" s="2"/>
      <c r="M9" s="1"/>
    </row>
    <row r="10" spans="1:15" ht="43.5" customHeight="1" x14ac:dyDescent="0.2">
      <c r="A10" s="187"/>
      <c r="B10" s="179"/>
      <c r="C10" s="169"/>
      <c r="D10" s="34" t="s">
        <v>10</v>
      </c>
      <c r="E10" s="202"/>
      <c r="F10" s="31"/>
      <c r="G10" s="7"/>
      <c r="H10" s="36" t="s">
        <v>14</v>
      </c>
      <c r="I10" s="162">
        <v>1</v>
      </c>
      <c r="J10" s="52" t="s">
        <v>809</v>
      </c>
      <c r="K10" s="81" t="s">
        <v>808</v>
      </c>
      <c r="L10" s="2"/>
      <c r="M10" s="1"/>
    </row>
    <row r="11" spans="1:15" ht="32.25" customHeight="1" thickBot="1" x14ac:dyDescent="0.25">
      <c r="A11" s="187"/>
      <c r="B11" s="205"/>
      <c r="C11" s="197"/>
      <c r="D11" s="68" t="s">
        <v>11</v>
      </c>
      <c r="E11" s="38">
        <v>2</v>
      </c>
      <c r="F11" s="156" t="s">
        <v>1017</v>
      </c>
      <c r="G11" s="41" t="s">
        <v>588</v>
      </c>
      <c r="H11" s="22" t="s">
        <v>3</v>
      </c>
      <c r="I11" s="69"/>
      <c r="J11" s="84"/>
      <c r="K11" s="47"/>
      <c r="L11" s="2"/>
      <c r="M11" s="1"/>
    </row>
    <row r="12" spans="1:15" ht="33" customHeight="1" x14ac:dyDescent="0.2">
      <c r="A12" s="186" t="s">
        <v>1048</v>
      </c>
      <c r="B12" s="178">
        <v>3</v>
      </c>
      <c r="C12" s="181" t="s">
        <v>1048</v>
      </c>
      <c r="D12" s="33" t="s">
        <v>8</v>
      </c>
      <c r="E12" s="196"/>
      <c r="F12" s="94"/>
      <c r="G12" s="136"/>
      <c r="H12" s="16" t="s">
        <v>12</v>
      </c>
      <c r="I12" s="161"/>
      <c r="J12" s="94"/>
      <c r="K12" s="23"/>
      <c r="L12" s="116">
        <f>E12+E15+I12+I13+I14+I15</f>
        <v>0</v>
      </c>
      <c r="M12" s="1"/>
    </row>
    <row r="13" spans="1:15" ht="14.25" customHeight="1" x14ac:dyDescent="0.2">
      <c r="A13" s="187"/>
      <c r="B13" s="179"/>
      <c r="C13" s="169"/>
      <c r="D13" s="34" t="s">
        <v>9</v>
      </c>
      <c r="E13" s="171"/>
      <c r="F13" s="31"/>
      <c r="G13" s="135"/>
      <c r="H13" s="35" t="s">
        <v>13</v>
      </c>
      <c r="I13" s="162"/>
      <c r="J13" s="31"/>
      <c r="K13" s="24"/>
      <c r="L13" s="2"/>
      <c r="M13" s="1"/>
    </row>
    <row r="14" spans="1:15" ht="15" customHeight="1" x14ac:dyDescent="0.2">
      <c r="A14" s="187"/>
      <c r="B14" s="179"/>
      <c r="C14" s="169"/>
      <c r="D14" s="34" t="s">
        <v>10</v>
      </c>
      <c r="E14" s="172"/>
      <c r="F14" s="31"/>
      <c r="G14" s="135"/>
      <c r="H14" s="36" t="s">
        <v>14</v>
      </c>
      <c r="I14" s="162"/>
      <c r="J14" s="31"/>
      <c r="K14" s="24"/>
      <c r="L14" s="2"/>
      <c r="M14" s="1"/>
    </row>
    <row r="15" spans="1:15" ht="28.5" customHeight="1" thickBot="1" x14ac:dyDescent="0.25">
      <c r="A15" s="187"/>
      <c r="B15" s="180"/>
      <c r="C15" s="170"/>
      <c r="D15" s="37" t="s">
        <v>11</v>
      </c>
      <c r="E15" s="38"/>
      <c r="F15" s="32"/>
      <c r="G15" s="41"/>
      <c r="H15" s="17" t="s">
        <v>3</v>
      </c>
      <c r="I15" s="38"/>
      <c r="J15" s="32"/>
      <c r="K15" s="25"/>
      <c r="L15" s="2"/>
      <c r="M15" s="1"/>
    </row>
    <row r="16" spans="1:15" ht="28.15" customHeight="1" x14ac:dyDescent="0.2">
      <c r="A16" s="187"/>
      <c r="B16" s="178">
        <v>4</v>
      </c>
      <c r="C16" s="181" t="s">
        <v>1048</v>
      </c>
      <c r="D16" s="33" t="s">
        <v>8</v>
      </c>
      <c r="E16" s="201"/>
      <c r="F16" s="92"/>
      <c r="G16" s="9"/>
      <c r="H16" s="16" t="s">
        <v>12</v>
      </c>
      <c r="I16" s="161"/>
      <c r="J16" s="94"/>
      <c r="K16" s="76"/>
      <c r="L16" s="104">
        <f>E16+E19+I16+I17+I18+I19</f>
        <v>2</v>
      </c>
      <c r="M16" s="1"/>
    </row>
    <row r="17" spans="1:16" x14ac:dyDescent="0.2">
      <c r="A17" s="187"/>
      <c r="B17" s="179"/>
      <c r="C17" s="169"/>
      <c r="D17" s="34" t="s">
        <v>9</v>
      </c>
      <c r="E17" s="202"/>
      <c r="F17" s="93"/>
      <c r="G17" s="7"/>
      <c r="H17" s="35" t="s">
        <v>13</v>
      </c>
      <c r="I17" s="162"/>
      <c r="J17" s="31"/>
      <c r="K17" s="81"/>
      <c r="L17" s="2"/>
      <c r="M17" s="1"/>
    </row>
    <row r="18" spans="1:16" ht="16.5" customHeight="1" x14ac:dyDescent="0.2">
      <c r="A18" s="187"/>
      <c r="B18" s="179"/>
      <c r="C18" s="169"/>
      <c r="D18" s="34" t="s">
        <v>10</v>
      </c>
      <c r="E18" s="202"/>
      <c r="F18" s="31"/>
      <c r="G18" s="7"/>
      <c r="H18" s="36" t="s">
        <v>14</v>
      </c>
      <c r="I18" s="162"/>
      <c r="J18" s="52"/>
      <c r="K18" s="81"/>
      <c r="L18" s="2"/>
      <c r="M18" s="1"/>
    </row>
    <row r="19" spans="1:16" ht="66.599999999999994" customHeight="1" thickBot="1" x14ac:dyDescent="0.25">
      <c r="A19" s="187"/>
      <c r="B19" s="180"/>
      <c r="C19" s="170"/>
      <c r="D19" s="37" t="s">
        <v>11</v>
      </c>
      <c r="E19" s="38">
        <v>1</v>
      </c>
      <c r="F19" s="32" t="s">
        <v>806</v>
      </c>
      <c r="G19" s="41" t="s">
        <v>807</v>
      </c>
      <c r="H19" s="17" t="s">
        <v>3</v>
      </c>
      <c r="I19" s="38">
        <v>1</v>
      </c>
      <c r="J19" s="32" t="s">
        <v>810</v>
      </c>
      <c r="K19" s="25" t="s">
        <v>811</v>
      </c>
      <c r="L19" s="2"/>
      <c r="M19" s="1"/>
      <c r="P19" s="61"/>
    </row>
    <row r="20" spans="1:16" ht="26.25" customHeight="1" x14ac:dyDescent="0.2">
      <c r="A20" s="187"/>
      <c r="B20" s="178">
        <v>5</v>
      </c>
      <c r="C20" s="181" t="s">
        <v>1048</v>
      </c>
      <c r="D20" s="33" t="s">
        <v>8</v>
      </c>
      <c r="E20" s="201"/>
      <c r="F20" s="92"/>
      <c r="G20" s="9"/>
      <c r="H20" s="16" t="s">
        <v>12</v>
      </c>
      <c r="I20" s="161"/>
      <c r="J20" s="94"/>
      <c r="K20" s="76"/>
      <c r="L20" s="116">
        <f>E20+E23+I20+I21+I22+I23</f>
        <v>2</v>
      </c>
      <c r="M20" s="1"/>
      <c r="P20" s="61"/>
    </row>
    <row r="21" spans="1:16" ht="24" customHeight="1" x14ac:dyDescent="0.2">
      <c r="A21" s="187"/>
      <c r="B21" s="179"/>
      <c r="C21" s="169"/>
      <c r="D21" s="34" t="s">
        <v>9</v>
      </c>
      <c r="E21" s="202"/>
      <c r="F21" s="93"/>
      <c r="G21" s="7"/>
      <c r="H21" s="35" t="s">
        <v>13</v>
      </c>
      <c r="I21" s="162">
        <v>1</v>
      </c>
      <c r="J21" s="159" t="s">
        <v>785</v>
      </c>
      <c r="K21" s="24" t="s">
        <v>786</v>
      </c>
      <c r="L21" s="2"/>
      <c r="M21" s="1"/>
      <c r="P21" s="61"/>
    </row>
    <row r="22" spans="1:16" ht="15.95" customHeight="1" x14ac:dyDescent="0.2">
      <c r="A22" s="187"/>
      <c r="B22" s="179"/>
      <c r="C22" s="169"/>
      <c r="D22" s="34" t="s">
        <v>10</v>
      </c>
      <c r="E22" s="202"/>
      <c r="F22" s="31"/>
      <c r="G22" s="7"/>
      <c r="H22" s="36" t="s">
        <v>14</v>
      </c>
      <c r="I22" s="162"/>
      <c r="J22" s="52"/>
      <c r="K22" s="81"/>
      <c r="L22" s="2"/>
      <c r="M22" s="1"/>
      <c r="P22" s="61"/>
    </row>
    <row r="23" spans="1:16" ht="66.599999999999994" customHeight="1" thickBot="1" x14ac:dyDescent="0.25">
      <c r="A23" s="192"/>
      <c r="B23" s="180"/>
      <c r="C23" s="170"/>
      <c r="D23" s="37" t="s">
        <v>11</v>
      </c>
      <c r="E23" s="38"/>
      <c r="F23" s="156"/>
      <c r="G23" s="41"/>
      <c r="H23" s="17" t="s">
        <v>3</v>
      </c>
      <c r="I23" s="38">
        <v>1</v>
      </c>
      <c r="J23" s="32" t="s">
        <v>810</v>
      </c>
      <c r="K23" s="25" t="s">
        <v>811</v>
      </c>
      <c r="L23" s="2"/>
      <c r="M23" s="1"/>
      <c r="P23" s="61"/>
    </row>
    <row r="24" spans="1:16" x14ac:dyDescent="0.2">
      <c r="A24" s="42"/>
      <c r="B24" s="42"/>
      <c r="C24" s="42"/>
      <c r="D24" s="43" t="s">
        <v>19</v>
      </c>
      <c r="E24" s="18">
        <f>E20+E16+E8+E4+E12</f>
        <v>2</v>
      </c>
      <c r="H24" s="44" t="s">
        <v>38</v>
      </c>
      <c r="I24" s="18">
        <f>I20+I16+I12+I8+I4</f>
        <v>0</v>
      </c>
      <c r="L24" s="104"/>
    </row>
    <row r="25" spans="1:16" x14ac:dyDescent="0.2">
      <c r="A25" s="42"/>
      <c r="B25" s="42"/>
      <c r="C25" s="42"/>
      <c r="D25" s="44" t="s">
        <v>20</v>
      </c>
      <c r="E25" s="18">
        <f>E23+E19+E15+E11+E7</f>
        <v>4</v>
      </c>
      <c r="H25" s="44" t="s">
        <v>21</v>
      </c>
      <c r="I25" s="18">
        <f>I21+I17+I13+I9+I5</f>
        <v>1</v>
      </c>
    </row>
    <row r="26" spans="1:16" x14ac:dyDescent="0.2">
      <c r="A26" s="42"/>
      <c r="B26" s="42"/>
      <c r="C26" s="42"/>
      <c r="D26" s="42"/>
      <c r="H26" s="44" t="s">
        <v>22</v>
      </c>
      <c r="I26" s="18">
        <f>I22+I18+I14+I10+I6</f>
        <v>1</v>
      </c>
    </row>
    <row r="27" spans="1:16" x14ac:dyDescent="0.2">
      <c r="A27" s="42"/>
      <c r="B27" s="42"/>
      <c r="C27" s="42"/>
      <c r="D27" s="45" t="s">
        <v>24</v>
      </c>
      <c r="E27" s="27">
        <f>K2</f>
        <v>7</v>
      </c>
      <c r="H27" s="44" t="s">
        <v>23</v>
      </c>
      <c r="I27" s="18">
        <f>I23+I19+I15+I11+I7</f>
        <v>3</v>
      </c>
    </row>
    <row r="28" spans="1:16" x14ac:dyDescent="0.2">
      <c r="H28" s="45" t="s">
        <v>18</v>
      </c>
      <c r="I28" s="26">
        <v>2</v>
      </c>
    </row>
    <row r="30" spans="1:16" x14ac:dyDescent="0.2">
      <c r="F30" s="13" t="s">
        <v>27</v>
      </c>
      <c r="G30" s="26">
        <f>E24+E25+I24+I25+I26+I28+I27</f>
        <v>13</v>
      </c>
    </row>
    <row r="31" spans="1:16" x14ac:dyDescent="0.2">
      <c r="C31" s="2"/>
    </row>
  </sheetData>
  <mergeCells count="18">
    <mergeCell ref="B20:B23"/>
    <mergeCell ref="C20:C23"/>
    <mergeCell ref="E20:E22"/>
    <mergeCell ref="A4:A11"/>
    <mergeCell ref="A12:A23"/>
    <mergeCell ref="E12:E14"/>
    <mergeCell ref="A1:E2"/>
    <mergeCell ref="B4:B7"/>
    <mergeCell ref="C4:C7"/>
    <mergeCell ref="E4:E6"/>
    <mergeCell ref="B16:B19"/>
    <mergeCell ref="C16:C19"/>
    <mergeCell ref="E16:E18"/>
    <mergeCell ref="B8:B11"/>
    <mergeCell ref="C8:C11"/>
    <mergeCell ref="E8:E10"/>
    <mergeCell ref="C12:C15"/>
    <mergeCell ref="B12:B15"/>
  </mergeCells>
  <pageMargins left="0.7" right="0.7" top="0.75" bottom="0.75" header="0.3" footer="0.3"/>
  <pageSetup paperSize="9" scale="6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A4" sqref="A4:K19"/>
    </sheetView>
  </sheetViews>
  <sheetFormatPr defaultColWidth="8.8554687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6" style="6" customWidth="1"/>
    <col min="9" max="9" width="4.5703125" style="99" customWidth="1"/>
    <col min="10" max="10" width="50.7109375" style="6" customWidth="1"/>
    <col min="11" max="11" width="10.42578125" style="6" customWidth="1"/>
    <col min="12" max="12" width="9.140625" style="6" customWidth="1"/>
    <col min="13" max="16384" width="8.85546875" style="6"/>
  </cols>
  <sheetData>
    <row r="1" spans="1:16" ht="13.5" customHeight="1" x14ac:dyDescent="0.2">
      <c r="A1" s="193" t="s">
        <v>1099</v>
      </c>
      <c r="B1" s="194"/>
      <c r="C1" s="194"/>
      <c r="D1" s="194"/>
      <c r="E1" s="194"/>
      <c r="F1" s="98" t="s">
        <v>15</v>
      </c>
      <c r="G1" s="57">
        <v>4</v>
      </c>
      <c r="J1" s="98" t="s">
        <v>16</v>
      </c>
      <c r="K1" s="57">
        <f>G1*4</f>
        <v>16</v>
      </c>
    </row>
    <row r="2" spans="1:16" ht="13.5" customHeight="1" x14ac:dyDescent="0.2">
      <c r="A2" s="195"/>
      <c r="B2" s="195"/>
      <c r="C2" s="195"/>
      <c r="D2" s="195"/>
      <c r="E2" s="195"/>
      <c r="F2" s="100"/>
      <c r="G2" s="56"/>
      <c r="J2" s="98" t="s">
        <v>26</v>
      </c>
      <c r="K2" s="57">
        <f>K1-(E20+E21+I20+I21+I22+I23+I24)</f>
        <v>0</v>
      </c>
      <c r="L2" s="104">
        <f>SUM(L4:L19)</f>
        <v>14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8.75" customHeight="1" x14ac:dyDescent="0.2">
      <c r="A4" s="186" t="s">
        <v>812</v>
      </c>
      <c r="B4" s="188">
        <v>1</v>
      </c>
      <c r="C4" s="181" t="s">
        <v>813</v>
      </c>
      <c r="D4" s="33" t="s">
        <v>8</v>
      </c>
      <c r="E4" s="201">
        <v>2</v>
      </c>
      <c r="F4" s="94" t="s">
        <v>970</v>
      </c>
      <c r="G4" s="9" t="s">
        <v>814</v>
      </c>
      <c r="H4" s="16" t="s">
        <v>12</v>
      </c>
      <c r="I4" s="161"/>
      <c r="J4" s="94"/>
      <c r="K4" s="76"/>
      <c r="L4" s="116">
        <f>E4+E7+I4+I5+I6+I7</f>
        <v>3.5</v>
      </c>
      <c r="M4" s="103"/>
    </row>
    <row r="5" spans="1:16" ht="15.6" customHeight="1" x14ac:dyDescent="0.2">
      <c r="A5" s="187"/>
      <c r="B5" s="166"/>
      <c r="C5" s="169"/>
      <c r="D5" s="34" t="s">
        <v>9</v>
      </c>
      <c r="E5" s="202"/>
      <c r="F5" s="31"/>
      <c r="G5" s="7"/>
      <c r="H5" s="35" t="s">
        <v>13</v>
      </c>
      <c r="I5" s="162"/>
      <c r="J5" s="155"/>
      <c r="K5" s="24"/>
      <c r="L5" s="2"/>
      <c r="M5" s="103"/>
    </row>
    <row r="6" spans="1:16" ht="21" customHeight="1" x14ac:dyDescent="0.2">
      <c r="A6" s="187"/>
      <c r="B6" s="166"/>
      <c r="C6" s="169"/>
      <c r="D6" s="34" t="s">
        <v>10</v>
      </c>
      <c r="E6" s="202"/>
      <c r="F6" s="159" t="s">
        <v>815</v>
      </c>
      <c r="G6" s="7" t="s">
        <v>816</v>
      </c>
      <c r="H6" s="36" t="s">
        <v>14</v>
      </c>
      <c r="I6" s="162">
        <v>0.5</v>
      </c>
      <c r="J6" s="31" t="s">
        <v>817</v>
      </c>
      <c r="K6" s="24" t="s">
        <v>818</v>
      </c>
      <c r="L6" s="2"/>
      <c r="M6" s="103"/>
      <c r="O6" s="91"/>
    </row>
    <row r="7" spans="1:16" ht="29.45" customHeight="1" thickBot="1" x14ac:dyDescent="0.25">
      <c r="A7" s="187"/>
      <c r="B7" s="167"/>
      <c r="C7" s="170"/>
      <c r="D7" s="37" t="s">
        <v>11</v>
      </c>
      <c r="E7" s="38">
        <v>1</v>
      </c>
      <c r="F7" s="156" t="s">
        <v>1018</v>
      </c>
      <c r="G7" s="41" t="s">
        <v>807</v>
      </c>
      <c r="H7" s="17" t="s">
        <v>3</v>
      </c>
      <c r="I7" s="38"/>
      <c r="J7" s="156"/>
      <c r="K7" s="25"/>
      <c r="L7" s="2"/>
      <c r="M7" s="103"/>
    </row>
    <row r="8" spans="1:16" ht="57" customHeight="1" x14ac:dyDescent="0.2">
      <c r="A8" s="187"/>
      <c r="B8" s="188">
        <v>2</v>
      </c>
      <c r="C8" s="181" t="s">
        <v>819</v>
      </c>
      <c r="D8" s="33" t="s">
        <v>8</v>
      </c>
      <c r="E8" s="201">
        <v>2</v>
      </c>
      <c r="F8" s="94" t="s">
        <v>820</v>
      </c>
      <c r="G8" s="9" t="s">
        <v>821</v>
      </c>
      <c r="H8" s="16" t="s">
        <v>12</v>
      </c>
      <c r="I8" s="161"/>
      <c r="J8" s="94"/>
      <c r="K8" s="76"/>
      <c r="L8" s="116">
        <f>E8+E11+I8+I10+I9+I11</f>
        <v>4</v>
      </c>
      <c r="M8" s="103"/>
    </row>
    <row r="9" spans="1:16" ht="12.6" customHeight="1" x14ac:dyDescent="0.2">
      <c r="A9" s="187"/>
      <c r="B9" s="166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03"/>
    </row>
    <row r="10" spans="1:16" ht="25.5" x14ac:dyDescent="0.2">
      <c r="A10" s="187"/>
      <c r="B10" s="166"/>
      <c r="C10" s="169"/>
      <c r="D10" s="34" t="s">
        <v>10</v>
      </c>
      <c r="E10" s="202"/>
      <c r="F10" s="31" t="s">
        <v>822</v>
      </c>
      <c r="G10" s="7" t="s">
        <v>823</v>
      </c>
      <c r="H10" s="36" t="s">
        <v>14</v>
      </c>
      <c r="I10" s="162"/>
      <c r="J10" s="159"/>
      <c r="K10" s="24"/>
      <c r="L10" s="2"/>
      <c r="M10" s="103"/>
    </row>
    <row r="11" spans="1:16" ht="26.25" thickBot="1" x14ac:dyDescent="0.25">
      <c r="A11" s="187"/>
      <c r="B11" s="167"/>
      <c r="C11" s="170"/>
      <c r="D11" s="37" t="s">
        <v>11</v>
      </c>
      <c r="E11" s="38">
        <v>2</v>
      </c>
      <c r="F11" s="32" t="s">
        <v>829</v>
      </c>
      <c r="G11" s="41" t="s">
        <v>830</v>
      </c>
      <c r="H11" s="17" t="s">
        <v>3</v>
      </c>
      <c r="I11" s="38"/>
      <c r="J11" s="32"/>
      <c r="K11" s="25"/>
      <c r="L11" s="2"/>
      <c r="M11" s="103"/>
      <c r="P11" s="91"/>
    </row>
    <row r="12" spans="1:16" ht="65.25" customHeight="1" x14ac:dyDescent="0.2">
      <c r="A12" s="187"/>
      <c r="B12" s="188">
        <v>3</v>
      </c>
      <c r="C12" s="181" t="s">
        <v>824</v>
      </c>
      <c r="D12" s="33" t="s">
        <v>8</v>
      </c>
      <c r="E12" s="201">
        <v>2</v>
      </c>
      <c r="F12" s="94" t="s">
        <v>825</v>
      </c>
      <c r="G12" s="9" t="s">
        <v>826</v>
      </c>
      <c r="H12" s="16" t="s">
        <v>12</v>
      </c>
      <c r="I12" s="161">
        <v>1</v>
      </c>
      <c r="J12" s="94" t="s">
        <v>834</v>
      </c>
      <c r="K12" s="23" t="s">
        <v>835</v>
      </c>
      <c r="L12" s="116">
        <f>E12+E15+I12+I13+I14+I15</f>
        <v>4</v>
      </c>
      <c r="M12" s="103"/>
    </row>
    <row r="13" spans="1:16" ht="12.6" customHeight="1" x14ac:dyDescent="0.2">
      <c r="A13" s="187"/>
      <c r="B13" s="166"/>
      <c r="C13" s="169"/>
      <c r="D13" s="34" t="s">
        <v>9</v>
      </c>
      <c r="E13" s="202"/>
      <c r="F13" s="31"/>
      <c r="G13" s="7"/>
      <c r="H13" s="35" t="s">
        <v>13</v>
      </c>
      <c r="I13" s="162"/>
      <c r="J13" s="31"/>
      <c r="K13" s="24"/>
      <c r="L13" s="2"/>
      <c r="M13" s="103"/>
    </row>
    <row r="14" spans="1:16" ht="25.5" x14ac:dyDescent="0.2">
      <c r="A14" s="187"/>
      <c r="B14" s="166"/>
      <c r="C14" s="169"/>
      <c r="D14" s="34" t="s">
        <v>10</v>
      </c>
      <c r="E14" s="202"/>
      <c r="F14" s="159" t="s">
        <v>827</v>
      </c>
      <c r="G14" s="7" t="s">
        <v>828</v>
      </c>
      <c r="H14" s="36" t="s">
        <v>14</v>
      </c>
      <c r="I14" s="162"/>
      <c r="J14" s="31"/>
      <c r="K14" s="81"/>
      <c r="L14" s="2"/>
      <c r="M14" s="103"/>
    </row>
    <row r="15" spans="1:16" ht="67.5" customHeight="1" thickBot="1" x14ac:dyDescent="0.25">
      <c r="A15" s="187"/>
      <c r="B15" s="167"/>
      <c r="C15" s="170"/>
      <c r="D15" s="37" t="s">
        <v>11</v>
      </c>
      <c r="E15" s="38"/>
      <c r="F15" s="32"/>
      <c r="G15" s="41"/>
      <c r="H15" s="17" t="s">
        <v>3</v>
      </c>
      <c r="I15" s="38">
        <v>1</v>
      </c>
      <c r="J15" s="156" t="s">
        <v>1019</v>
      </c>
      <c r="K15" s="25" t="s">
        <v>811</v>
      </c>
      <c r="L15" s="2"/>
      <c r="M15" s="103"/>
    </row>
    <row r="16" spans="1:16" ht="25.5" x14ac:dyDescent="0.2">
      <c r="A16" s="187"/>
      <c r="B16" s="188">
        <v>4</v>
      </c>
      <c r="C16" s="181" t="s">
        <v>837</v>
      </c>
      <c r="D16" s="33" t="s">
        <v>8</v>
      </c>
      <c r="E16" s="201"/>
      <c r="F16" s="94"/>
      <c r="G16" s="9"/>
      <c r="H16" s="16" t="s">
        <v>12</v>
      </c>
      <c r="I16" s="161"/>
      <c r="J16" s="158"/>
      <c r="K16" s="23"/>
      <c r="L16" s="116">
        <f>E16+E19+I16+I17+I18+I19</f>
        <v>2.5</v>
      </c>
      <c r="M16" s="103"/>
    </row>
    <row r="17" spans="1:13" ht="12.6" customHeight="1" x14ac:dyDescent="0.2">
      <c r="A17" s="187"/>
      <c r="B17" s="166"/>
      <c r="C17" s="169"/>
      <c r="D17" s="34" t="s">
        <v>9</v>
      </c>
      <c r="E17" s="202"/>
      <c r="F17" s="31"/>
      <c r="G17" s="7"/>
      <c r="H17" s="35" t="s">
        <v>13</v>
      </c>
      <c r="I17" s="162"/>
      <c r="J17" s="31"/>
      <c r="K17" s="81"/>
      <c r="L17" s="2"/>
      <c r="M17" s="103"/>
    </row>
    <row r="18" spans="1:13" ht="45" x14ac:dyDescent="0.2">
      <c r="A18" s="187"/>
      <c r="B18" s="166"/>
      <c r="C18" s="169"/>
      <c r="D18" s="34" t="s">
        <v>10</v>
      </c>
      <c r="E18" s="202"/>
      <c r="F18" s="159"/>
      <c r="G18" s="7"/>
      <c r="H18" s="36" t="s">
        <v>14</v>
      </c>
      <c r="I18" s="162">
        <v>0.5</v>
      </c>
      <c r="J18" s="159" t="s">
        <v>1049</v>
      </c>
      <c r="K18" s="24" t="s">
        <v>833</v>
      </c>
      <c r="L18" s="2"/>
      <c r="M18" s="103"/>
    </row>
    <row r="19" spans="1:13" ht="40.5" customHeight="1" thickBot="1" x14ac:dyDescent="0.25">
      <c r="A19" s="192"/>
      <c r="B19" s="167"/>
      <c r="C19" s="170"/>
      <c r="D19" s="37" t="s">
        <v>11</v>
      </c>
      <c r="E19" s="38">
        <v>1</v>
      </c>
      <c r="F19" s="32" t="s">
        <v>831</v>
      </c>
      <c r="G19" s="41" t="s">
        <v>832</v>
      </c>
      <c r="H19" s="17" t="s">
        <v>3</v>
      </c>
      <c r="I19" s="38">
        <v>1</v>
      </c>
      <c r="J19" s="32" t="s">
        <v>836</v>
      </c>
      <c r="K19" s="25" t="s">
        <v>790</v>
      </c>
      <c r="L19" s="2"/>
      <c r="M19" s="103"/>
    </row>
    <row r="20" spans="1:13" x14ac:dyDescent="0.2">
      <c r="A20" s="42"/>
      <c r="B20" s="42"/>
      <c r="C20" s="42"/>
      <c r="D20" s="43" t="s">
        <v>19</v>
      </c>
      <c r="E20" s="104">
        <f>E4+E8+E12+E16</f>
        <v>6</v>
      </c>
      <c r="H20" s="44" t="s">
        <v>38</v>
      </c>
      <c r="I20" s="104">
        <f>I4+I8+I12+I16</f>
        <v>1</v>
      </c>
      <c r="L20" s="104"/>
    </row>
    <row r="21" spans="1:13" x14ac:dyDescent="0.2">
      <c r="A21" s="42"/>
      <c r="B21" s="42"/>
      <c r="C21" s="42"/>
      <c r="D21" s="44" t="s">
        <v>20</v>
      </c>
      <c r="E21" s="104">
        <f>E7+E11+E15+E19</f>
        <v>4</v>
      </c>
      <c r="H21" s="44" t="s">
        <v>21</v>
      </c>
      <c r="I21" s="104">
        <f>I5+I9+I13+I17</f>
        <v>0</v>
      </c>
    </row>
    <row r="22" spans="1:13" x14ac:dyDescent="0.2">
      <c r="A22" s="42"/>
      <c r="B22" s="42"/>
      <c r="C22" s="42"/>
      <c r="D22" s="42"/>
      <c r="H22" s="44" t="s">
        <v>22</v>
      </c>
      <c r="I22" s="104">
        <f>I6+I10+I14+I18</f>
        <v>1</v>
      </c>
    </row>
    <row r="23" spans="1:13" x14ac:dyDescent="0.2">
      <c r="A23" s="42"/>
      <c r="B23" s="42"/>
      <c r="C23" s="42"/>
      <c r="D23" s="45" t="s">
        <v>24</v>
      </c>
      <c r="E23" s="105">
        <f>K2</f>
        <v>0</v>
      </c>
      <c r="H23" s="44" t="s">
        <v>23</v>
      </c>
      <c r="I23" s="104">
        <f>I7+I11+I15+I19</f>
        <v>2</v>
      </c>
    </row>
    <row r="24" spans="1:13" x14ac:dyDescent="0.2">
      <c r="H24" s="45" t="s">
        <v>18</v>
      </c>
      <c r="I24" s="106">
        <v>2</v>
      </c>
    </row>
    <row r="26" spans="1:13" x14ac:dyDescent="0.2">
      <c r="F26" s="98" t="s">
        <v>27</v>
      </c>
      <c r="G26" s="106">
        <f>E20+E21+I20+I21+I22+I24+I23</f>
        <v>16</v>
      </c>
    </row>
    <row r="27" spans="1:13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E8:E10"/>
    <mergeCell ref="A4:A19"/>
    <mergeCell ref="E16:E18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ColWidth="8.8554687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5.5703125" style="6" customWidth="1"/>
    <col min="9" max="9" width="4.5703125" style="99" customWidth="1"/>
    <col min="10" max="10" width="50.7109375" style="6" customWidth="1"/>
    <col min="11" max="11" width="10.42578125" style="6" customWidth="1"/>
    <col min="12" max="12" width="9.140625" style="6" customWidth="1"/>
    <col min="13" max="16384" width="8.85546875" style="6"/>
  </cols>
  <sheetData>
    <row r="1" spans="1:16" ht="13.5" customHeight="1" x14ac:dyDescent="0.2">
      <c r="A1" s="193" t="s">
        <v>1100</v>
      </c>
      <c r="B1" s="194"/>
      <c r="C1" s="194"/>
      <c r="D1" s="194"/>
      <c r="E1" s="194"/>
      <c r="F1" s="98" t="s">
        <v>15</v>
      </c>
      <c r="G1" s="57">
        <v>5</v>
      </c>
      <c r="J1" s="98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100"/>
      <c r="G2" s="56"/>
      <c r="J2" s="98" t="s">
        <v>26</v>
      </c>
      <c r="K2" s="57">
        <f>K1-(E24+E25+I24+I25+I26+I27+I28)</f>
        <v>2</v>
      </c>
      <c r="L2" s="104">
        <f>SUM(L4:L23)</f>
        <v>16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4.75" customHeight="1" x14ac:dyDescent="0.2">
      <c r="A4" s="186" t="s">
        <v>838</v>
      </c>
      <c r="B4" s="178">
        <v>1</v>
      </c>
      <c r="C4" s="181" t="s">
        <v>839</v>
      </c>
      <c r="D4" s="33" t="s">
        <v>8</v>
      </c>
      <c r="E4" s="201">
        <v>2</v>
      </c>
      <c r="F4" s="94" t="s">
        <v>840</v>
      </c>
      <c r="G4" s="9" t="s">
        <v>841</v>
      </c>
      <c r="H4" s="16" t="s">
        <v>12</v>
      </c>
      <c r="I4" s="161"/>
      <c r="J4" s="94"/>
      <c r="K4" s="76"/>
      <c r="L4" s="116">
        <f>E4+E7+I4+I5+I6+I7</f>
        <v>4</v>
      </c>
      <c r="M4" s="103"/>
    </row>
    <row r="5" spans="1:16" ht="17.45" customHeight="1" x14ac:dyDescent="0.2">
      <c r="A5" s="187"/>
      <c r="B5" s="179"/>
      <c r="C5" s="169"/>
      <c r="D5" s="34" t="s">
        <v>9</v>
      </c>
      <c r="E5" s="202"/>
      <c r="F5" s="31"/>
      <c r="G5" s="7"/>
      <c r="H5" s="35" t="s">
        <v>13</v>
      </c>
      <c r="I5" s="162"/>
      <c r="J5" s="155"/>
      <c r="K5" s="24"/>
      <c r="L5" s="2"/>
      <c r="M5" s="103"/>
    </row>
    <row r="6" spans="1:16" x14ac:dyDescent="0.2">
      <c r="A6" s="187"/>
      <c r="B6" s="179"/>
      <c r="C6" s="169"/>
      <c r="D6" s="34" t="s">
        <v>10</v>
      </c>
      <c r="E6" s="202"/>
      <c r="F6" s="159" t="s">
        <v>842</v>
      </c>
      <c r="G6" s="7" t="s">
        <v>828</v>
      </c>
      <c r="H6" s="36" t="s">
        <v>14</v>
      </c>
      <c r="I6" s="162"/>
      <c r="J6" s="155"/>
      <c r="K6" s="24"/>
      <c r="L6" s="2"/>
      <c r="M6" s="103"/>
      <c r="O6" s="91"/>
    </row>
    <row r="7" spans="1:16" ht="26.25" thickBot="1" x14ac:dyDescent="0.25">
      <c r="A7" s="187"/>
      <c r="B7" s="180"/>
      <c r="C7" s="170"/>
      <c r="D7" s="37" t="s">
        <v>11</v>
      </c>
      <c r="E7" s="38">
        <v>1</v>
      </c>
      <c r="F7" s="32" t="s">
        <v>209</v>
      </c>
      <c r="G7" s="41" t="s">
        <v>832</v>
      </c>
      <c r="H7" s="17" t="s">
        <v>3</v>
      </c>
      <c r="I7" s="38">
        <v>1</v>
      </c>
      <c r="J7" s="32" t="s">
        <v>850</v>
      </c>
      <c r="K7" s="25" t="s">
        <v>851</v>
      </c>
      <c r="L7" s="2"/>
      <c r="M7" s="103"/>
    </row>
    <row r="8" spans="1:16" ht="70.5" customHeight="1" x14ac:dyDescent="0.2">
      <c r="A8" s="187"/>
      <c r="B8" s="178">
        <v>2</v>
      </c>
      <c r="C8" s="181" t="s">
        <v>1120</v>
      </c>
      <c r="D8" s="33" t="s">
        <v>8</v>
      </c>
      <c r="E8" s="201">
        <v>2</v>
      </c>
      <c r="F8" s="94" t="s">
        <v>1121</v>
      </c>
      <c r="G8" s="9" t="s">
        <v>843</v>
      </c>
      <c r="H8" s="16" t="s">
        <v>12</v>
      </c>
      <c r="I8" s="161"/>
      <c r="J8" s="94"/>
      <c r="K8" s="76"/>
      <c r="L8" s="116">
        <f>E8+E11+I8+I10+I9+I11</f>
        <v>3</v>
      </c>
      <c r="M8" s="103"/>
    </row>
    <row r="9" spans="1:16" x14ac:dyDescent="0.2">
      <c r="A9" s="187"/>
      <c r="B9" s="179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81"/>
      <c r="L9" s="2"/>
      <c r="M9" s="103"/>
    </row>
    <row r="10" spans="1:16" ht="18.75" customHeight="1" x14ac:dyDescent="0.2">
      <c r="A10" s="187"/>
      <c r="B10" s="179"/>
      <c r="C10" s="169"/>
      <c r="D10" s="34" t="s">
        <v>10</v>
      </c>
      <c r="E10" s="202"/>
      <c r="F10" s="31" t="s">
        <v>844</v>
      </c>
      <c r="G10" s="7" t="s">
        <v>845</v>
      </c>
      <c r="H10" s="36" t="s">
        <v>14</v>
      </c>
      <c r="I10" s="162"/>
      <c r="J10" s="31"/>
      <c r="K10" s="24"/>
      <c r="L10" s="2"/>
      <c r="M10" s="103"/>
    </row>
    <row r="11" spans="1:16" ht="26.25" thickBot="1" x14ac:dyDescent="0.25">
      <c r="A11" s="187"/>
      <c r="B11" s="180"/>
      <c r="C11" s="170"/>
      <c r="D11" s="37" t="s">
        <v>11</v>
      </c>
      <c r="E11" s="38">
        <v>1</v>
      </c>
      <c r="F11" s="32" t="s">
        <v>846</v>
      </c>
      <c r="G11" s="41" t="s">
        <v>230</v>
      </c>
      <c r="H11" s="17" t="s">
        <v>3</v>
      </c>
      <c r="I11" s="38"/>
      <c r="J11" s="32"/>
      <c r="K11" s="25"/>
      <c r="L11" s="2"/>
      <c r="M11" s="103"/>
      <c r="P11" s="91"/>
    </row>
    <row r="12" spans="1:16" ht="27.75" customHeight="1" x14ac:dyDescent="0.2">
      <c r="A12" s="187"/>
      <c r="B12" s="178">
        <v>3</v>
      </c>
      <c r="C12" s="181" t="s">
        <v>852</v>
      </c>
      <c r="D12" s="33" t="s">
        <v>8</v>
      </c>
      <c r="E12" s="201">
        <v>2</v>
      </c>
      <c r="F12" s="154" t="s">
        <v>238</v>
      </c>
      <c r="G12" s="9" t="s">
        <v>326</v>
      </c>
      <c r="H12" s="16" t="s">
        <v>12</v>
      </c>
      <c r="I12" s="162">
        <v>1</v>
      </c>
      <c r="J12" s="31" t="s">
        <v>847</v>
      </c>
      <c r="K12" s="81" t="s">
        <v>848</v>
      </c>
      <c r="L12" s="116">
        <f>E12+E15+I12+I13+I14+I15</f>
        <v>4</v>
      </c>
      <c r="M12" s="103"/>
    </row>
    <row r="13" spans="1:16" x14ac:dyDescent="0.2">
      <c r="A13" s="187"/>
      <c r="B13" s="179"/>
      <c r="C13" s="169"/>
      <c r="D13" s="34" t="s">
        <v>9</v>
      </c>
      <c r="E13" s="202"/>
      <c r="F13" s="155"/>
      <c r="G13" s="7"/>
      <c r="H13" s="35" t="s">
        <v>13</v>
      </c>
      <c r="I13" s="162"/>
      <c r="J13" s="31"/>
      <c r="K13" s="24"/>
      <c r="L13" s="2"/>
      <c r="M13" s="103"/>
    </row>
    <row r="14" spans="1:16" x14ac:dyDescent="0.2">
      <c r="A14" s="187"/>
      <c r="B14" s="179"/>
      <c r="C14" s="169"/>
      <c r="D14" s="34" t="s">
        <v>10</v>
      </c>
      <c r="E14" s="202"/>
      <c r="F14" s="155"/>
      <c r="G14" s="7"/>
      <c r="H14" s="36" t="s">
        <v>14</v>
      </c>
      <c r="I14" s="162"/>
      <c r="J14" s="31"/>
      <c r="K14" s="81"/>
      <c r="L14" s="2"/>
      <c r="M14" s="103"/>
    </row>
    <row r="15" spans="1:16" ht="26.25" thickBot="1" x14ac:dyDescent="0.25">
      <c r="A15" s="187"/>
      <c r="B15" s="180"/>
      <c r="C15" s="170"/>
      <c r="D15" s="37" t="s">
        <v>11</v>
      </c>
      <c r="E15" s="38">
        <v>1</v>
      </c>
      <c r="F15" s="156" t="s">
        <v>1020</v>
      </c>
      <c r="G15" s="41" t="s">
        <v>230</v>
      </c>
      <c r="H15" s="17" t="s">
        <v>3</v>
      </c>
      <c r="I15" s="32"/>
      <c r="J15" s="32"/>
      <c r="K15" s="25"/>
      <c r="L15" s="2"/>
      <c r="M15" s="103"/>
    </row>
    <row r="16" spans="1:16" ht="32.25" customHeight="1" x14ac:dyDescent="0.2">
      <c r="A16" s="187"/>
      <c r="B16" s="178">
        <v>4</v>
      </c>
      <c r="C16" s="181" t="s">
        <v>853</v>
      </c>
      <c r="D16" s="33" t="s">
        <v>8</v>
      </c>
      <c r="E16" s="201"/>
      <c r="F16" s="94"/>
      <c r="G16" s="9"/>
      <c r="H16" s="16" t="s">
        <v>12</v>
      </c>
      <c r="I16" s="161"/>
      <c r="J16" s="158"/>
      <c r="K16" s="23"/>
      <c r="L16" s="116">
        <f>E16+E19+I16+I17+I18+I19</f>
        <v>3</v>
      </c>
      <c r="M16" s="103"/>
    </row>
    <row r="17" spans="1:13" x14ac:dyDescent="0.2">
      <c r="A17" s="187"/>
      <c r="B17" s="179"/>
      <c r="C17" s="169"/>
      <c r="D17" s="34" t="s">
        <v>9</v>
      </c>
      <c r="E17" s="202"/>
      <c r="F17" s="31"/>
      <c r="G17" s="7"/>
      <c r="H17" s="35" t="s">
        <v>13</v>
      </c>
      <c r="I17" s="162"/>
      <c r="J17" s="31"/>
      <c r="K17" s="81"/>
      <c r="L17" s="2"/>
      <c r="M17" s="103"/>
    </row>
    <row r="18" spans="1:13" ht="45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>
        <v>1</v>
      </c>
      <c r="J18" s="31" t="s">
        <v>984</v>
      </c>
      <c r="K18" s="81" t="s">
        <v>833</v>
      </c>
      <c r="L18" s="2"/>
      <c r="M18" s="103"/>
    </row>
    <row r="19" spans="1:13" ht="30" customHeight="1" thickBot="1" x14ac:dyDescent="0.25">
      <c r="A19" s="187"/>
      <c r="B19" s="180"/>
      <c r="C19" s="170"/>
      <c r="D19" s="37" t="s">
        <v>11</v>
      </c>
      <c r="E19" s="38">
        <v>1</v>
      </c>
      <c r="F19" s="156" t="s">
        <v>1020</v>
      </c>
      <c r="G19" s="41" t="s">
        <v>230</v>
      </c>
      <c r="H19" s="17" t="s">
        <v>3</v>
      </c>
      <c r="I19" s="38">
        <v>1</v>
      </c>
      <c r="J19" s="156" t="s">
        <v>1021</v>
      </c>
      <c r="K19" s="25" t="s">
        <v>851</v>
      </c>
      <c r="L19" s="2"/>
      <c r="M19" s="103"/>
    </row>
    <row r="20" spans="1:13" ht="38.25" x14ac:dyDescent="0.2">
      <c r="A20" s="187"/>
      <c r="B20" s="203">
        <v>5</v>
      </c>
      <c r="C20" s="204" t="s">
        <v>853</v>
      </c>
      <c r="D20" s="40" t="s">
        <v>8</v>
      </c>
      <c r="E20" s="185"/>
      <c r="F20" s="4"/>
      <c r="G20" s="9"/>
      <c r="H20" s="30" t="s">
        <v>12</v>
      </c>
      <c r="I20" s="153"/>
      <c r="J20" s="133"/>
      <c r="K20" s="112"/>
      <c r="L20" s="116">
        <f>E20+E23+I20+I21+I22+I23</f>
        <v>2</v>
      </c>
      <c r="M20" s="103"/>
    </row>
    <row r="21" spans="1:13" ht="25.5" x14ac:dyDescent="0.2">
      <c r="A21" s="187"/>
      <c r="B21" s="179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849</v>
      </c>
      <c r="K21" s="24" t="s">
        <v>126</v>
      </c>
      <c r="L21" s="2"/>
      <c r="M21" s="103"/>
    </row>
    <row r="22" spans="1:13" x14ac:dyDescent="0.2">
      <c r="A22" s="187"/>
      <c r="B22" s="179"/>
      <c r="C22" s="190"/>
      <c r="D22" s="34" t="s">
        <v>10</v>
      </c>
      <c r="E22" s="202"/>
      <c r="F22" s="159"/>
      <c r="G22" s="7"/>
      <c r="H22" s="36" t="s">
        <v>14</v>
      </c>
      <c r="I22" s="162"/>
      <c r="J22" s="155"/>
      <c r="K22" s="81"/>
      <c r="L22" s="2"/>
      <c r="M22" s="103"/>
    </row>
    <row r="23" spans="1:13" ht="26.25" thickBot="1" x14ac:dyDescent="0.25">
      <c r="A23" s="192"/>
      <c r="B23" s="180"/>
      <c r="C23" s="191"/>
      <c r="D23" s="37" t="s">
        <v>11</v>
      </c>
      <c r="E23" s="38"/>
      <c r="F23" s="156"/>
      <c r="G23" s="41"/>
      <c r="H23" s="17" t="s">
        <v>3</v>
      </c>
      <c r="I23" s="38">
        <v>1</v>
      </c>
      <c r="J23" s="160" t="s">
        <v>1021</v>
      </c>
      <c r="K23" s="25" t="s">
        <v>851</v>
      </c>
      <c r="L23" s="2"/>
      <c r="M23" s="103"/>
    </row>
    <row r="24" spans="1:13" x14ac:dyDescent="0.2">
      <c r="A24" s="42"/>
      <c r="B24" s="42"/>
      <c r="C24" s="42"/>
      <c r="D24" s="43" t="s">
        <v>19</v>
      </c>
      <c r="E24" s="104">
        <f>E4+E8+E12+E16+E20</f>
        <v>6</v>
      </c>
      <c r="H24" s="44" t="s">
        <v>38</v>
      </c>
      <c r="I24" s="104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04">
        <f>E7+E11+E15+E19+E23</f>
        <v>4</v>
      </c>
      <c r="H25" s="44" t="s">
        <v>21</v>
      </c>
      <c r="I25" s="104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04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105">
        <f>K2</f>
        <v>2</v>
      </c>
      <c r="H27" s="44" t="s">
        <v>23</v>
      </c>
      <c r="I27" s="104">
        <f>I7+I11+I15+I19+I23</f>
        <v>3</v>
      </c>
    </row>
    <row r="28" spans="1:13" x14ac:dyDescent="0.2">
      <c r="H28" s="45" t="s">
        <v>18</v>
      </c>
      <c r="I28" s="106">
        <v>2</v>
      </c>
    </row>
    <row r="30" spans="1:13" x14ac:dyDescent="0.2">
      <c r="F30" s="98" t="s">
        <v>27</v>
      </c>
      <c r="G30" s="106">
        <f>E24+E25+I24+I25+I26+I28+I27</f>
        <v>18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1101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5</v>
      </c>
      <c r="L2" s="104">
        <f>SUM(L4:L23)</f>
        <v>13</v>
      </c>
    </row>
    <row r="3" spans="1:16" ht="41.2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7.95" customHeight="1" x14ac:dyDescent="0.2">
      <c r="A4" s="186" t="s">
        <v>854</v>
      </c>
      <c r="B4" s="188">
        <v>1</v>
      </c>
      <c r="C4" s="181" t="s">
        <v>884</v>
      </c>
      <c r="D4" s="33" t="s">
        <v>8</v>
      </c>
      <c r="E4" s="201">
        <v>2</v>
      </c>
      <c r="F4" s="94" t="s">
        <v>885</v>
      </c>
      <c r="G4" s="9" t="s">
        <v>886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17.45" customHeight="1" x14ac:dyDescent="0.2">
      <c r="A5" s="187"/>
      <c r="B5" s="166"/>
      <c r="C5" s="169"/>
      <c r="D5" s="34" t="s">
        <v>9</v>
      </c>
      <c r="E5" s="202"/>
      <c r="F5" s="93"/>
      <c r="G5" s="7"/>
      <c r="H5" s="35" t="s">
        <v>13</v>
      </c>
      <c r="I5" s="162"/>
      <c r="J5" s="155"/>
      <c r="K5" s="24"/>
      <c r="L5" s="2"/>
      <c r="M5" s="1"/>
    </row>
    <row r="6" spans="1:16" x14ac:dyDescent="0.2">
      <c r="A6" s="187"/>
      <c r="B6" s="166"/>
      <c r="C6" s="169"/>
      <c r="D6" s="34" t="s">
        <v>10</v>
      </c>
      <c r="E6" s="202"/>
      <c r="F6" s="159"/>
      <c r="G6" s="7"/>
      <c r="H6" s="36" t="s">
        <v>14</v>
      </c>
      <c r="I6" s="162"/>
      <c r="J6" s="155"/>
      <c r="K6" s="81"/>
      <c r="L6" s="2"/>
      <c r="M6" s="1"/>
      <c r="O6" s="61"/>
    </row>
    <row r="7" spans="1:16" ht="26.25" thickBot="1" x14ac:dyDescent="0.25">
      <c r="A7" s="187"/>
      <c r="B7" s="167"/>
      <c r="C7" s="170"/>
      <c r="D7" s="37" t="s">
        <v>11</v>
      </c>
      <c r="E7" s="38">
        <v>1</v>
      </c>
      <c r="F7" s="32" t="s">
        <v>896</v>
      </c>
      <c r="G7" s="41" t="s">
        <v>897</v>
      </c>
      <c r="H7" s="17" t="s">
        <v>3</v>
      </c>
      <c r="I7" s="38">
        <v>1</v>
      </c>
      <c r="J7" s="32" t="s">
        <v>869</v>
      </c>
      <c r="K7" s="25" t="s">
        <v>871</v>
      </c>
      <c r="L7" s="2"/>
      <c r="M7" s="1"/>
    </row>
    <row r="8" spans="1:16" ht="57.6" customHeight="1" x14ac:dyDescent="0.2">
      <c r="A8" s="187"/>
      <c r="B8" s="188">
        <v>2</v>
      </c>
      <c r="C8" s="181" t="s">
        <v>887</v>
      </c>
      <c r="D8" s="33" t="s">
        <v>8</v>
      </c>
      <c r="E8" s="201">
        <v>1.5</v>
      </c>
      <c r="F8" s="94" t="s">
        <v>971</v>
      </c>
      <c r="G8" s="9" t="s">
        <v>888</v>
      </c>
      <c r="H8" s="16" t="s">
        <v>12</v>
      </c>
      <c r="I8" s="161">
        <v>1</v>
      </c>
      <c r="J8" s="94" t="s">
        <v>889</v>
      </c>
      <c r="K8" s="76" t="s">
        <v>890</v>
      </c>
      <c r="L8" s="116">
        <f>E8+E11+I8+I10+I9+I11</f>
        <v>4</v>
      </c>
      <c r="M8" s="1"/>
    </row>
    <row r="9" spans="1:16" x14ac:dyDescent="0.2">
      <c r="A9" s="187"/>
      <c r="B9" s="166"/>
      <c r="C9" s="169"/>
      <c r="D9" s="34" t="s">
        <v>9</v>
      </c>
      <c r="E9" s="202"/>
      <c r="F9" s="93"/>
      <c r="G9" s="7"/>
      <c r="H9" s="35" t="s">
        <v>13</v>
      </c>
      <c r="I9" s="162"/>
      <c r="J9" s="31"/>
      <c r="K9" s="24"/>
      <c r="L9" s="2"/>
      <c r="M9" s="1"/>
    </row>
    <row r="10" spans="1:16" ht="18" customHeight="1" x14ac:dyDescent="0.2">
      <c r="A10" s="187"/>
      <c r="B10" s="166"/>
      <c r="C10" s="169"/>
      <c r="D10" s="34" t="s">
        <v>10</v>
      </c>
      <c r="E10" s="202"/>
      <c r="F10" s="159"/>
      <c r="G10" s="7"/>
      <c r="H10" s="36" t="s">
        <v>14</v>
      </c>
      <c r="I10" s="162">
        <v>0.5</v>
      </c>
      <c r="J10" s="155" t="s">
        <v>891</v>
      </c>
      <c r="K10" s="81" t="s">
        <v>892</v>
      </c>
      <c r="L10" s="2"/>
      <c r="M10" s="1"/>
    </row>
    <row r="11" spans="1:16" ht="26.25" thickBot="1" x14ac:dyDescent="0.25">
      <c r="A11" s="187"/>
      <c r="B11" s="167"/>
      <c r="C11" s="170"/>
      <c r="D11" s="37" t="s">
        <v>11</v>
      </c>
      <c r="E11" s="38">
        <v>1</v>
      </c>
      <c r="F11" s="156" t="s">
        <v>1022</v>
      </c>
      <c r="G11" s="41" t="s">
        <v>897</v>
      </c>
      <c r="H11" s="17" t="s">
        <v>3</v>
      </c>
      <c r="I11" s="38"/>
      <c r="J11" s="32"/>
      <c r="K11" s="25"/>
      <c r="L11" s="2"/>
      <c r="M11" s="1"/>
      <c r="P11" s="61"/>
    </row>
    <row r="12" spans="1:16" ht="60" customHeight="1" x14ac:dyDescent="0.2">
      <c r="A12" s="187"/>
      <c r="B12" s="188">
        <v>3</v>
      </c>
      <c r="C12" s="181" t="s">
        <v>893</v>
      </c>
      <c r="D12" s="33" t="s">
        <v>8</v>
      </c>
      <c r="E12" s="201">
        <v>2</v>
      </c>
      <c r="F12" s="77" t="s">
        <v>894</v>
      </c>
      <c r="G12" s="9" t="s">
        <v>895</v>
      </c>
      <c r="H12" s="16" t="s">
        <v>12</v>
      </c>
      <c r="I12" s="161"/>
      <c r="J12" s="94"/>
      <c r="K12" s="23"/>
      <c r="L12" s="116">
        <f>E12+E15+I12+I13+I14+I15</f>
        <v>2</v>
      </c>
      <c r="M12" s="1"/>
    </row>
    <row r="13" spans="1:16" x14ac:dyDescent="0.2">
      <c r="A13" s="187"/>
      <c r="B13" s="166"/>
      <c r="C13" s="169"/>
      <c r="D13" s="34" t="s">
        <v>9</v>
      </c>
      <c r="E13" s="202"/>
      <c r="F13" s="93"/>
      <c r="G13" s="7"/>
      <c r="H13" s="35" t="s">
        <v>13</v>
      </c>
      <c r="I13" s="162"/>
      <c r="J13" s="31"/>
      <c r="K13" s="81"/>
      <c r="L13" s="2"/>
      <c r="M13" s="1"/>
    </row>
    <row r="14" spans="1:16" x14ac:dyDescent="0.2">
      <c r="A14" s="187"/>
      <c r="B14" s="166"/>
      <c r="C14" s="169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</row>
    <row r="15" spans="1:16" ht="26.25" thickBot="1" x14ac:dyDescent="0.25">
      <c r="A15" s="187"/>
      <c r="B15" s="167"/>
      <c r="C15" s="170"/>
      <c r="D15" s="37" t="s">
        <v>11</v>
      </c>
      <c r="E15" s="38"/>
      <c r="F15" s="32"/>
      <c r="G15" s="41"/>
      <c r="H15" s="17" t="s">
        <v>3</v>
      </c>
      <c r="I15" s="32"/>
      <c r="J15" s="32"/>
      <c r="K15" s="25"/>
      <c r="L15" s="2"/>
      <c r="M15" s="1"/>
    </row>
    <row r="16" spans="1:16" ht="27.6" customHeight="1" x14ac:dyDescent="0.2">
      <c r="A16" s="187"/>
      <c r="B16" s="188">
        <v>4</v>
      </c>
      <c r="C16" s="181" t="s">
        <v>898</v>
      </c>
      <c r="D16" s="33" t="s">
        <v>8</v>
      </c>
      <c r="E16" s="201"/>
      <c r="F16" s="77"/>
      <c r="G16" s="9"/>
      <c r="H16" s="16" t="s">
        <v>12</v>
      </c>
      <c r="I16" s="161"/>
      <c r="J16" s="158"/>
      <c r="K16" s="23"/>
      <c r="L16" s="116">
        <f>E16+E19+I16+I17+I18+I19</f>
        <v>1</v>
      </c>
      <c r="M16" s="1"/>
    </row>
    <row r="17" spans="1:13" x14ac:dyDescent="0.2">
      <c r="A17" s="187"/>
      <c r="B17" s="166"/>
      <c r="C17" s="169"/>
      <c r="D17" s="34" t="s">
        <v>9</v>
      </c>
      <c r="E17" s="202"/>
      <c r="F17" s="93"/>
      <c r="G17" s="7"/>
      <c r="H17" s="35" t="s">
        <v>13</v>
      </c>
      <c r="I17" s="162"/>
      <c r="J17" s="31"/>
      <c r="K17" s="81"/>
      <c r="L17" s="2"/>
      <c r="M17" s="1"/>
    </row>
    <row r="18" spans="1:13" x14ac:dyDescent="0.2">
      <c r="A18" s="187"/>
      <c r="B18" s="166"/>
      <c r="C18" s="16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31.5" customHeight="1" thickBot="1" x14ac:dyDescent="0.25">
      <c r="A19" s="187"/>
      <c r="B19" s="167"/>
      <c r="C19" s="170"/>
      <c r="D19" s="37" t="s">
        <v>11</v>
      </c>
      <c r="E19" s="38"/>
      <c r="F19" s="32"/>
      <c r="G19" s="41"/>
      <c r="H19" s="17" t="s">
        <v>3</v>
      </c>
      <c r="I19" s="38">
        <v>1</v>
      </c>
      <c r="J19" s="156" t="s">
        <v>1023</v>
      </c>
      <c r="K19" s="25" t="s">
        <v>871</v>
      </c>
      <c r="L19" s="2"/>
      <c r="M19" s="1"/>
    </row>
    <row r="20" spans="1:13" ht="38.25" x14ac:dyDescent="0.2">
      <c r="A20" s="187"/>
      <c r="B20" s="188">
        <v>5</v>
      </c>
      <c r="C20" s="189" t="s">
        <v>898</v>
      </c>
      <c r="D20" s="33" t="s">
        <v>8</v>
      </c>
      <c r="E20" s="201"/>
      <c r="F20" s="158"/>
      <c r="G20" s="9"/>
      <c r="H20" s="16" t="s">
        <v>12</v>
      </c>
      <c r="I20" s="161"/>
      <c r="J20" s="158"/>
      <c r="K20" s="23"/>
      <c r="L20" s="116">
        <f>E20+E23+I20+I21+I22+I23</f>
        <v>2</v>
      </c>
      <c r="M20" s="1"/>
    </row>
    <row r="21" spans="1:13" ht="22.5" x14ac:dyDescent="0.2">
      <c r="A21" s="187"/>
      <c r="B21" s="166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9" t="s">
        <v>865</v>
      </c>
      <c r="K21" s="24" t="s">
        <v>126</v>
      </c>
      <c r="L21" s="2"/>
      <c r="M21" s="1"/>
    </row>
    <row r="22" spans="1:13" x14ac:dyDescent="0.2">
      <c r="A22" s="187"/>
      <c r="B22" s="166"/>
      <c r="C22" s="190"/>
      <c r="D22" s="34" t="s">
        <v>10</v>
      </c>
      <c r="E22" s="202"/>
      <c r="F22" s="159"/>
      <c r="G22" s="7"/>
      <c r="H22" s="36" t="s">
        <v>14</v>
      </c>
      <c r="I22" s="162"/>
      <c r="J22" s="159"/>
      <c r="K22" s="24"/>
      <c r="L22" s="2"/>
      <c r="M22" s="1"/>
    </row>
    <row r="23" spans="1:13" ht="44.45" customHeight="1" thickBot="1" x14ac:dyDescent="0.25">
      <c r="A23" s="192"/>
      <c r="B23" s="167"/>
      <c r="C23" s="191"/>
      <c r="D23" s="37" t="s">
        <v>11</v>
      </c>
      <c r="E23" s="38"/>
      <c r="F23" s="156"/>
      <c r="G23" s="32"/>
      <c r="H23" s="17" t="s">
        <v>3</v>
      </c>
      <c r="I23" s="38">
        <v>1</v>
      </c>
      <c r="J23" s="160" t="s">
        <v>870</v>
      </c>
      <c r="K23" s="25" t="s">
        <v>872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5.5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2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0.5</v>
      </c>
    </row>
    <row r="27" spans="1:13" x14ac:dyDescent="0.2">
      <c r="A27" s="42"/>
      <c r="B27" s="42"/>
      <c r="C27" s="42"/>
      <c r="D27" s="45" t="s">
        <v>24</v>
      </c>
      <c r="E27" s="27">
        <f>K2</f>
        <v>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15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activeCell="W13" sqref="W13"/>
    </sheetView>
  </sheetViews>
  <sheetFormatPr defaultColWidth="9.14062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108" customWidth="1"/>
    <col min="6" max="6" width="50.7109375" style="6" customWidth="1"/>
    <col min="7" max="7" width="10.42578125" style="6" customWidth="1"/>
    <col min="8" max="8" width="6.7109375" style="6" customWidth="1"/>
    <col min="9" max="9" width="4.5703125" style="108" customWidth="1"/>
    <col min="10" max="10" width="50.7109375" style="6" customWidth="1"/>
    <col min="11" max="11" width="10.42578125" style="6" customWidth="1"/>
    <col min="12" max="16384" width="9.140625" style="6"/>
  </cols>
  <sheetData>
    <row r="1" spans="1:13" x14ac:dyDescent="0.2">
      <c r="A1" s="193" t="s">
        <v>1065</v>
      </c>
      <c r="B1" s="194"/>
      <c r="C1" s="194"/>
      <c r="D1" s="194"/>
      <c r="E1" s="194"/>
      <c r="F1" s="98" t="s">
        <v>15</v>
      </c>
      <c r="G1" s="57">
        <v>5</v>
      </c>
      <c r="J1" s="98" t="s">
        <v>16</v>
      </c>
      <c r="K1" s="57">
        <f>G1*4</f>
        <v>20</v>
      </c>
    </row>
    <row r="2" spans="1:13" x14ac:dyDescent="0.2">
      <c r="A2" s="195"/>
      <c r="B2" s="195"/>
      <c r="C2" s="195"/>
      <c r="D2" s="195"/>
      <c r="E2" s="195"/>
      <c r="J2" s="98" t="s">
        <v>26</v>
      </c>
      <c r="K2" s="57">
        <f>K1-(E24+E25+I24+I25+I26+I27+I28)</f>
        <v>1</v>
      </c>
      <c r="L2" s="104">
        <f>SUM(L4:L23)</f>
        <v>17</v>
      </c>
    </row>
    <row r="3" spans="1:13" ht="33.7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58.5" customHeight="1" x14ac:dyDescent="0.2">
      <c r="A4" s="186" t="s">
        <v>73</v>
      </c>
      <c r="B4" s="188">
        <v>1</v>
      </c>
      <c r="C4" s="181" t="s">
        <v>92</v>
      </c>
      <c r="D4" s="33" t="s">
        <v>8</v>
      </c>
      <c r="E4" s="196">
        <v>1.5</v>
      </c>
      <c r="F4" s="158" t="s">
        <v>237</v>
      </c>
      <c r="G4" s="9" t="s">
        <v>247</v>
      </c>
      <c r="H4" s="16" t="s">
        <v>39</v>
      </c>
      <c r="I4" s="151"/>
      <c r="J4" s="158"/>
      <c r="K4" s="23"/>
      <c r="L4" s="116">
        <f>E4+E7+I4+I5+I6+I7</f>
        <v>3.5</v>
      </c>
      <c r="M4" s="103"/>
    </row>
    <row r="5" spans="1:13" ht="36" customHeight="1" x14ac:dyDescent="0.2">
      <c r="A5" s="187"/>
      <c r="B5" s="166"/>
      <c r="C5" s="169"/>
      <c r="D5" s="34" t="s">
        <v>9</v>
      </c>
      <c r="E5" s="171"/>
      <c r="F5" s="247" t="s">
        <v>93</v>
      </c>
      <c r="G5" s="7" t="s">
        <v>94</v>
      </c>
      <c r="H5" s="35" t="s">
        <v>13</v>
      </c>
      <c r="I5" s="152"/>
      <c r="J5" s="159"/>
      <c r="K5" s="24"/>
      <c r="L5" s="2"/>
      <c r="M5" s="103"/>
    </row>
    <row r="6" spans="1:13" x14ac:dyDescent="0.2">
      <c r="A6" s="187"/>
      <c r="B6" s="166"/>
      <c r="C6" s="169"/>
      <c r="D6" s="34" t="s">
        <v>10</v>
      </c>
      <c r="E6" s="172"/>
      <c r="F6" s="159"/>
      <c r="G6" s="7"/>
      <c r="H6" s="36" t="s">
        <v>14</v>
      </c>
      <c r="I6" s="152"/>
      <c r="J6" s="159"/>
      <c r="K6" s="24"/>
      <c r="L6" s="2"/>
      <c r="M6" s="103"/>
    </row>
    <row r="7" spans="1:13" ht="46.5" customHeight="1" thickBot="1" x14ac:dyDescent="0.25">
      <c r="A7" s="192"/>
      <c r="B7" s="167"/>
      <c r="C7" s="170"/>
      <c r="D7" s="37" t="s">
        <v>11</v>
      </c>
      <c r="E7" s="59">
        <v>1</v>
      </c>
      <c r="F7" s="86" t="s">
        <v>95</v>
      </c>
      <c r="G7" s="41" t="s">
        <v>96</v>
      </c>
      <c r="H7" s="17" t="s">
        <v>3</v>
      </c>
      <c r="I7" s="59">
        <v>1</v>
      </c>
      <c r="J7" s="160" t="s">
        <v>106</v>
      </c>
      <c r="K7" s="25" t="s">
        <v>107</v>
      </c>
      <c r="L7" s="2"/>
      <c r="M7" s="103"/>
    </row>
    <row r="8" spans="1:13" ht="98.25" customHeight="1" x14ac:dyDescent="0.2">
      <c r="A8" s="186" t="s">
        <v>108</v>
      </c>
      <c r="B8" s="188">
        <v>2</v>
      </c>
      <c r="C8" s="181" t="s">
        <v>109</v>
      </c>
      <c r="D8" s="33" t="s">
        <v>8</v>
      </c>
      <c r="E8" s="196">
        <v>1.5</v>
      </c>
      <c r="F8" s="62" t="s">
        <v>1108</v>
      </c>
      <c r="G8" s="9" t="s">
        <v>113</v>
      </c>
      <c r="H8" s="16" t="s">
        <v>39</v>
      </c>
      <c r="I8" s="151"/>
      <c r="J8" s="158"/>
      <c r="K8" s="39"/>
      <c r="L8" s="116">
        <f>E8+E11+I8+I9+I10+I11</f>
        <v>3</v>
      </c>
      <c r="M8" s="103"/>
    </row>
    <row r="9" spans="1:13" x14ac:dyDescent="0.2">
      <c r="A9" s="187"/>
      <c r="B9" s="166"/>
      <c r="C9" s="169"/>
      <c r="D9" s="34" t="s">
        <v>9</v>
      </c>
      <c r="E9" s="171"/>
      <c r="F9" s="159"/>
      <c r="G9" s="7"/>
      <c r="H9" s="35" t="s">
        <v>13</v>
      </c>
      <c r="I9" s="152"/>
      <c r="J9" s="155"/>
      <c r="K9" s="24"/>
      <c r="L9" s="2"/>
      <c r="M9" s="103"/>
    </row>
    <row r="10" spans="1:13" ht="22.5" x14ac:dyDescent="0.2">
      <c r="A10" s="187"/>
      <c r="B10" s="166"/>
      <c r="C10" s="169"/>
      <c r="D10" s="34" t="s">
        <v>10</v>
      </c>
      <c r="E10" s="172"/>
      <c r="F10" s="159"/>
      <c r="G10" s="7"/>
      <c r="H10" s="36" t="s">
        <v>14</v>
      </c>
      <c r="I10" s="152">
        <v>0.5</v>
      </c>
      <c r="J10" s="155" t="s">
        <v>114</v>
      </c>
      <c r="K10" s="24" t="s">
        <v>115</v>
      </c>
      <c r="L10" s="2"/>
      <c r="M10" s="103"/>
    </row>
    <row r="11" spans="1:13" ht="26.25" thickBot="1" x14ac:dyDescent="0.25">
      <c r="A11" s="187"/>
      <c r="B11" s="167"/>
      <c r="C11" s="170"/>
      <c r="D11" s="37" t="s">
        <v>11</v>
      </c>
      <c r="E11" s="59">
        <v>1</v>
      </c>
      <c r="F11" s="156" t="s">
        <v>123</v>
      </c>
      <c r="G11" s="8" t="s">
        <v>96</v>
      </c>
      <c r="H11" s="17" t="s">
        <v>3</v>
      </c>
      <c r="I11" s="59"/>
      <c r="J11" s="156"/>
      <c r="K11" s="25"/>
      <c r="L11" s="2"/>
      <c r="M11" s="103"/>
    </row>
    <row r="12" spans="1:13" ht="63.75" x14ac:dyDescent="0.2">
      <c r="A12" s="187"/>
      <c r="B12" s="188">
        <v>3</v>
      </c>
      <c r="C12" s="181" t="s">
        <v>110</v>
      </c>
      <c r="D12" s="33" t="s">
        <v>8</v>
      </c>
      <c r="E12" s="196">
        <v>1.5</v>
      </c>
      <c r="F12" s="158" t="s">
        <v>116</v>
      </c>
      <c r="G12" s="9" t="s">
        <v>117</v>
      </c>
      <c r="H12" s="16" t="s">
        <v>39</v>
      </c>
      <c r="I12" s="151"/>
      <c r="J12" s="158"/>
      <c r="K12" s="39"/>
      <c r="L12" s="116">
        <f>E12+E15+I12+I14+I13+I15</f>
        <v>3.5</v>
      </c>
      <c r="M12" s="103"/>
    </row>
    <row r="13" spans="1:13" x14ac:dyDescent="0.2">
      <c r="A13" s="187"/>
      <c r="B13" s="166"/>
      <c r="C13" s="169"/>
      <c r="D13" s="34" t="s">
        <v>9</v>
      </c>
      <c r="E13" s="171"/>
      <c r="F13" s="159" t="s">
        <v>118</v>
      </c>
      <c r="G13" s="7" t="s">
        <v>119</v>
      </c>
      <c r="H13" s="35" t="s">
        <v>13</v>
      </c>
      <c r="I13" s="152"/>
      <c r="J13" s="103"/>
      <c r="K13" s="24"/>
      <c r="L13" s="2"/>
      <c r="M13" s="103"/>
    </row>
    <row r="14" spans="1:13" ht="45" x14ac:dyDescent="0.2">
      <c r="A14" s="187"/>
      <c r="B14" s="166"/>
      <c r="C14" s="169"/>
      <c r="D14" s="34" t="s">
        <v>10</v>
      </c>
      <c r="E14" s="172"/>
      <c r="F14" s="159"/>
      <c r="G14" s="7"/>
      <c r="H14" s="36" t="s">
        <v>14</v>
      </c>
      <c r="I14" s="152">
        <v>1</v>
      </c>
      <c r="J14" s="159" t="s">
        <v>127</v>
      </c>
      <c r="K14" s="24" t="s">
        <v>128</v>
      </c>
      <c r="L14" s="2"/>
      <c r="M14" s="103"/>
    </row>
    <row r="15" spans="1:13" ht="26.25" thickBot="1" x14ac:dyDescent="0.25">
      <c r="A15" s="187"/>
      <c r="B15" s="167"/>
      <c r="C15" s="170"/>
      <c r="D15" s="37" t="s">
        <v>11</v>
      </c>
      <c r="E15" s="59">
        <v>1</v>
      </c>
      <c r="F15" s="50" t="s">
        <v>124</v>
      </c>
      <c r="G15" s="41" t="s">
        <v>96</v>
      </c>
      <c r="H15" s="17" t="s">
        <v>3</v>
      </c>
      <c r="I15" s="59"/>
      <c r="J15" s="32"/>
      <c r="K15" s="25"/>
      <c r="L15" s="2"/>
      <c r="M15" s="103"/>
    </row>
    <row r="16" spans="1:13" ht="76.5" x14ac:dyDescent="0.2">
      <c r="A16" s="187"/>
      <c r="B16" s="188">
        <v>4</v>
      </c>
      <c r="C16" s="181" t="s">
        <v>111</v>
      </c>
      <c r="D16" s="33" t="s">
        <v>8</v>
      </c>
      <c r="E16" s="196">
        <v>1.5</v>
      </c>
      <c r="F16" s="158" t="s">
        <v>120</v>
      </c>
      <c r="G16" s="9" t="s">
        <v>121</v>
      </c>
      <c r="H16" s="16" t="s">
        <v>39</v>
      </c>
      <c r="I16" s="151"/>
      <c r="J16" s="158"/>
      <c r="K16" s="23"/>
      <c r="L16" s="116">
        <f>E16+E19+I16+I17+I18+I19</f>
        <v>3.5</v>
      </c>
      <c r="M16" s="103"/>
    </row>
    <row r="17" spans="1:13" x14ac:dyDescent="0.2">
      <c r="A17" s="187"/>
      <c r="B17" s="166"/>
      <c r="C17" s="169"/>
      <c r="D17" s="34" t="s">
        <v>9</v>
      </c>
      <c r="E17" s="171"/>
      <c r="F17" s="4"/>
      <c r="G17" s="7"/>
      <c r="H17" s="35" t="s">
        <v>13</v>
      </c>
      <c r="I17" s="152"/>
      <c r="J17" s="20"/>
      <c r="K17" s="47"/>
      <c r="L17" s="2"/>
      <c r="M17" s="103"/>
    </row>
    <row r="18" spans="1:13" x14ac:dyDescent="0.2">
      <c r="A18" s="187"/>
      <c r="B18" s="166"/>
      <c r="C18" s="169"/>
      <c r="D18" s="34" t="s">
        <v>10</v>
      </c>
      <c r="E18" s="172"/>
      <c r="F18" s="159"/>
      <c r="G18" s="7"/>
      <c r="H18" s="36" t="s">
        <v>14</v>
      </c>
      <c r="I18" s="152"/>
      <c r="J18" s="31"/>
      <c r="K18" s="81"/>
      <c r="L18" s="2"/>
      <c r="M18" s="103"/>
    </row>
    <row r="19" spans="1:13" ht="39" thickBot="1" x14ac:dyDescent="0.25">
      <c r="A19" s="187"/>
      <c r="B19" s="167"/>
      <c r="C19" s="170"/>
      <c r="D19" s="37" t="s">
        <v>11</v>
      </c>
      <c r="E19" s="59">
        <v>1</v>
      </c>
      <c r="F19" s="19" t="s">
        <v>990</v>
      </c>
      <c r="G19" s="41" t="s">
        <v>96</v>
      </c>
      <c r="H19" s="17" t="s">
        <v>3</v>
      </c>
      <c r="I19" s="59">
        <v>1</v>
      </c>
      <c r="J19" s="160" t="s">
        <v>130</v>
      </c>
      <c r="K19" s="25" t="s">
        <v>131</v>
      </c>
      <c r="L19" s="2"/>
      <c r="M19" s="103"/>
    </row>
    <row r="20" spans="1:13" ht="77.25" customHeight="1" x14ac:dyDescent="0.2">
      <c r="A20" s="187"/>
      <c r="B20" s="188">
        <v>5</v>
      </c>
      <c r="C20" s="181" t="s">
        <v>112</v>
      </c>
      <c r="D20" s="33" t="s">
        <v>8</v>
      </c>
      <c r="E20" s="196">
        <v>1.5</v>
      </c>
      <c r="F20" s="158" t="s">
        <v>1066</v>
      </c>
      <c r="G20" s="9" t="s">
        <v>122</v>
      </c>
      <c r="H20" s="16" t="s">
        <v>39</v>
      </c>
      <c r="I20" s="151"/>
      <c r="J20" s="158"/>
      <c r="K20" s="23"/>
      <c r="L20" s="116">
        <f>E20+E23+I20+I21+I22+I23</f>
        <v>3.5</v>
      </c>
      <c r="M20" s="103"/>
    </row>
    <row r="21" spans="1:13" ht="25.5" x14ac:dyDescent="0.2">
      <c r="A21" s="187"/>
      <c r="B21" s="166"/>
      <c r="C21" s="169"/>
      <c r="D21" s="34" t="s">
        <v>9</v>
      </c>
      <c r="E21" s="171"/>
      <c r="F21" s="86"/>
      <c r="G21" s="7"/>
      <c r="H21" s="35" t="s">
        <v>13</v>
      </c>
      <c r="I21" s="152">
        <v>1</v>
      </c>
      <c r="J21" s="159" t="s">
        <v>100</v>
      </c>
      <c r="K21" s="24" t="s">
        <v>101</v>
      </c>
      <c r="L21" s="2"/>
      <c r="M21" s="103"/>
    </row>
    <row r="22" spans="1:13" x14ac:dyDescent="0.2">
      <c r="A22" s="187"/>
      <c r="B22" s="166"/>
      <c r="C22" s="169"/>
      <c r="D22" s="34" t="s">
        <v>10</v>
      </c>
      <c r="E22" s="172"/>
      <c r="F22" s="159" t="s">
        <v>80</v>
      </c>
      <c r="G22" s="7" t="s">
        <v>81</v>
      </c>
      <c r="H22" s="36" t="s">
        <v>14</v>
      </c>
      <c r="I22" s="152"/>
      <c r="J22" s="159"/>
      <c r="K22" s="24"/>
      <c r="L22" s="2"/>
      <c r="M22" s="103"/>
    </row>
    <row r="23" spans="1:13" ht="26.25" thickBot="1" x14ac:dyDescent="0.25">
      <c r="A23" s="192"/>
      <c r="B23" s="167"/>
      <c r="C23" s="170"/>
      <c r="D23" s="37" t="s">
        <v>11</v>
      </c>
      <c r="E23" s="59"/>
      <c r="F23" s="50"/>
      <c r="G23" s="41"/>
      <c r="H23" s="17" t="s">
        <v>3</v>
      </c>
      <c r="I23" s="59">
        <v>1</v>
      </c>
      <c r="J23" s="160" t="s">
        <v>132</v>
      </c>
      <c r="K23" s="25" t="s">
        <v>133</v>
      </c>
      <c r="L23" s="2"/>
      <c r="M23" s="103"/>
    </row>
    <row r="24" spans="1:13" x14ac:dyDescent="0.2">
      <c r="A24" s="42"/>
      <c r="B24" s="42"/>
      <c r="C24" s="42"/>
      <c r="D24" s="43" t="s">
        <v>19</v>
      </c>
      <c r="E24" s="109">
        <f>E8+E12+E16+E20+E4</f>
        <v>7.5</v>
      </c>
      <c r="H24" s="44" t="s">
        <v>38</v>
      </c>
      <c r="I24" s="109">
        <f>I8+I12+I16+I20+I4</f>
        <v>0</v>
      </c>
      <c r="L24" s="104"/>
    </row>
    <row r="25" spans="1:13" x14ac:dyDescent="0.2">
      <c r="A25" s="42"/>
      <c r="B25" s="42"/>
      <c r="C25" s="42"/>
      <c r="D25" s="44" t="s">
        <v>20</v>
      </c>
      <c r="E25" s="109">
        <f>E11+E15+E19+E23+E7</f>
        <v>4</v>
      </c>
      <c r="H25" s="44" t="s">
        <v>21</v>
      </c>
      <c r="I25" s="109">
        <f>I9+I13+I17+I21+I5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09">
        <f>I10+I14+I18+I22+I6</f>
        <v>1.5</v>
      </c>
    </row>
    <row r="27" spans="1:13" x14ac:dyDescent="0.2">
      <c r="A27" s="42"/>
      <c r="B27" s="42"/>
      <c r="C27" s="42"/>
      <c r="D27" s="45" t="s">
        <v>24</v>
      </c>
      <c r="E27" s="109">
        <f>K2</f>
        <v>1</v>
      </c>
      <c r="H27" s="44" t="s">
        <v>23</v>
      </c>
      <c r="I27" s="109">
        <f>I11+I15+I19+I23+I7</f>
        <v>3</v>
      </c>
    </row>
    <row r="28" spans="1:13" x14ac:dyDescent="0.2">
      <c r="H28" s="45" t="s">
        <v>18</v>
      </c>
      <c r="I28" s="109">
        <v>2</v>
      </c>
    </row>
    <row r="30" spans="1:13" x14ac:dyDescent="0.2">
      <c r="F30" s="98" t="s">
        <v>27</v>
      </c>
      <c r="G30" s="106">
        <f>E24+E25+I24+I25+I26+I28+I27</f>
        <v>19</v>
      </c>
    </row>
    <row r="31" spans="1:13" x14ac:dyDescent="0.2">
      <c r="C31" s="2"/>
    </row>
  </sheetData>
  <mergeCells count="18">
    <mergeCell ref="C20:C23"/>
    <mergeCell ref="E20:E22"/>
    <mergeCell ref="E8:E10"/>
    <mergeCell ref="B16:B19"/>
    <mergeCell ref="C16:C19"/>
    <mergeCell ref="E16:E18"/>
    <mergeCell ref="A1:E2"/>
    <mergeCell ref="E4:E6"/>
    <mergeCell ref="B4:B7"/>
    <mergeCell ref="C4:C7"/>
    <mergeCell ref="A4:A7"/>
    <mergeCell ref="A8:A23"/>
    <mergeCell ref="B8:B11"/>
    <mergeCell ref="C8:C11"/>
    <mergeCell ref="B20:B23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s="6" customFormat="1" ht="13.5" customHeight="1" x14ac:dyDescent="0.2">
      <c r="A1" s="193" t="s">
        <v>1102</v>
      </c>
      <c r="B1" s="194"/>
      <c r="C1" s="194"/>
      <c r="D1" s="194"/>
      <c r="E1" s="194"/>
      <c r="F1" s="98" t="s">
        <v>15</v>
      </c>
      <c r="G1" s="57">
        <v>5</v>
      </c>
      <c r="I1" s="99"/>
      <c r="J1" s="98" t="s">
        <v>16</v>
      </c>
      <c r="K1" s="57">
        <f>G1*4</f>
        <v>20</v>
      </c>
    </row>
    <row r="2" spans="1:16" s="6" customFormat="1" ht="13.5" customHeight="1" x14ac:dyDescent="0.2">
      <c r="A2" s="195"/>
      <c r="B2" s="195"/>
      <c r="C2" s="195"/>
      <c r="D2" s="195"/>
      <c r="E2" s="195"/>
      <c r="F2" s="100"/>
      <c r="G2" s="56"/>
      <c r="I2" s="99"/>
      <c r="J2" s="98" t="s">
        <v>26</v>
      </c>
      <c r="K2" s="57">
        <f>K1-E24-E25-I24-I25-I26-I27-I28</f>
        <v>5</v>
      </c>
      <c r="L2" s="104">
        <f>SUM(L4:L20)</f>
        <v>13</v>
      </c>
    </row>
    <row r="3" spans="1:16" s="6" customFormat="1" ht="41.2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s="6" customFormat="1" ht="63.95" customHeight="1" x14ac:dyDescent="0.2">
      <c r="A4" s="186" t="s">
        <v>953</v>
      </c>
      <c r="B4" s="188">
        <v>1</v>
      </c>
      <c r="C4" s="181" t="s">
        <v>903</v>
      </c>
      <c r="D4" s="33" t="s">
        <v>8</v>
      </c>
      <c r="E4" s="201">
        <v>2</v>
      </c>
      <c r="F4" s="94" t="s">
        <v>904</v>
      </c>
      <c r="G4" s="9" t="s">
        <v>905</v>
      </c>
      <c r="H4" s="16" t="s">
        <v>12</v>
      </c>
      <c r="I4" s="161"/>
      <c r="J4" s="94"/>
      <c r="K4" s="76"/>
      <c r="L4" s="116">
        <f>E4+E7+I4+I5+I6+I7</f>
        <v>4</v>
      </c>
      <c r="M4" s="103"/>
    </row>
    <row r="5" spans="1:16" s="6" customFormat="1" ht="17.100000000000001" customHeight="1" x14ac:dyDescent="0.2">
      <c r="A5" s="187"/>
      <c r="B5" s="166"/>
      <c r="C5" s="169"/>
      <c r="D5" s="34" t="s">
        <v>9</v>
      </c>
      <c r="E5" s="202"/>
      <c r="F5" s="31" t="s">
        <v>906</v>
      </c>
      <c r="G5" s="7" t="s">
        <v>907</v>
      </c>
      <c r="H5" s="35" t="s">
        <v>13</v>
      </c>
      <c r="I5" s="162"/>
      <c r="J5" s="155"/>
      <c r="K5" s="24"/>
      <c r="L5" s="2"/>
      <c r="M5" s="103"/>
    </row>
    <row r="6" spans="1:16" s="6" customFormat="1" ht="18.600000000000001" customHeight="1" x14ac:dyDescent="0.2">
      <c r="A6" s="187"/>
      <c r="B6" s="166"/>
      <c r="C6" s="169"/>
      <c r="D6" s="34" t="s">
        <v>10</v>
      </c>
      <c r="E6" s="202"/>
      <c r="F6" s="31"/>
      <c r="G6" s="7"/>
      <c r="H6" s="36" t="s">
        <v>14</v>
      </c>
      <c r="I6" s="162"/>
      <c r="J6" s="155"/>
      <c r="K6" s="24"/>
      <c r="L6" s="2"/>
      <c r="M6" s="103"/>
      <c r="O6" s="91"/>
    </row>
    <row r="7" spans="1:16" s="6" customFormat="1" ht="43.5" customHeight="1" thickBot="1" x14ac:dyDescent="0.25">
      <c r="A7" s="187"/>
      <c r="B7" s="167"/>
      <c r="C7" s="170"/>
      <c r="D7" s="37" t="s">
        <v>11</v>
      </c>
      <c r="E7" s="38">
        <v>1</v>
      </c>
      <c r="F7" s="32" t="s">
        <v>908</v>
      </c>
      <c r="G7" s="41" t="s">
        <v>909</v>
      </c>
      <c r="H7" s="17" t="s">
        <v>3</v>
      </c>
      <c r="I7" s="38">
        <v>1</v>
      </c>
      <c r="J7" s="156" t="s">
        <v>1026</v>
      </c>
      <c r="K7" s="25" t="s">
        <v>872</v>
      </c>
      <c r="L7" s="2"/>
      <c r="M7" s="103"/>
    </row>
    <row r="8" spans="1:16" s="6" customFormat="1" ht="44.25" customHeight="1" x14ac:dyDescent="0.2">
      <c r="A8" s="187"/>
      <c r="B8" s="188">
        <v>2</v>
      </c>
      <c r="C8" s="181" t="s">
        <v>911</v>
      </c>
      <c r="D8" s="33" t="s">
        <v>8</v>
      </c>
      <c r="E8" s="201">
        <v>1</v>
      </c>
      <c r="F8" s="94" t="s">
        <v>238</v>
      </c>
      <c r="G8" s="9" t="s">
        <v>326</v>
      </c>
      <c r="H8" s="16" t="s">
        <v>12</v>
      </c>
      <c r="I8" s="161">
        <v>1</v>
      </c>
      <c r="J8" s="154" t="s">
        <v>864</v>
      </c>
      <c r="K8" s="76" t="s">
        <v>863</v>
      </c>
      <c r="L8" s="116">
        <f>E8+E11+I8+I10+I9+I11</f>
        <v>4</v>
      </c>
      <c r="M8" s="103"/>
    </row>
    <row r="9" spans="1:16" s="6" customFormat="1" x14ac:dyDescent="0.2">
      <c r="A9" s="187"/>
      <c r="B9" s="166"/>
      <c r="C9" s="169"/>
      <c r="D9" s="34" t="s">
        <v>9</v>
      </c>
      <c r="E9" s="202"/>
      <c r="F9" s="31"/>
      <c r="G9" s="7"/>
      <c r="H9" s="35" t="s">
        <v>13</v>
      </c>
      <c r="I9" s="162"/>
      <c r="J9" s="155"/>
      <c r="K9" s="24"/>
      <c r="L9" s="2"/>
      <c r="M9" s="103"/>
    </row>
    <row r="10" spans="1:16" s="6" customFormat="1" ht="42.95" customHeight="1" x14ac:dyDescent="0.2">
      <c r="A10" s="187"/>
      <c r="B10" s="166"/>
      <c r="C10" s="169"/>
      <c r="D10" s="34" t="s">
        <v>10</v>
      </c>
      <c r="E10" s="202"/>
      <c r="F10" s="159"/>
      <c r="G10" s="7"/>
      <c r="H10" s="36" t="s">
        <v>14</v>
      </c>
      <c r="I10" s="162">
        <v>1</v>
      </c>
      <c r="J10" s="159" t="s">
        <v>859</v>
      </c>
      <c r="K10" s="24" t="s">
        <v>860</v>
      </c>
      <c r="L10" s="2"/>
      <c r="M10" s="103"/>
    </row>
    <row r="11" spans="1:16" s="6" customFormat="1" ht="26.25" thickBot="1" x14ac:dyDescent="0.25">
      <c r="A11" s="187"/>
      <c r="B11" s="167"/>
      <c r="C11" s="170"/>
      <c r="D11" s="37" t="s">
        <v>11</v>
      </c>
      <c r="E11" s="38">
        <v>1</v>
      </c>
      <c r="F11" s="156" t="s">
        <v>1024</v>
      </c>
      <c r="G11" s="41" t="s">
        <v>909</v>
      </c>
      <c r="H11" s="17" t="s">
        <v>3</v>
      </c>
      <c r="I11" s="38"/>
      <c r="J11" s="156"/>
      <c r="K11" s="25"/>
      <c r="L11" s="2"/>
      <c r="M11" s="103"/>
      <c r="P11" s="91"/>
    </row>
    <row r="12" spans="1:16" s="6" customFormat="1" ht="38.25" x14ac:dyDescent="0.2">
      <c r="A12" s="187"/>
      <c r="B12" s="188">
        <v>3</v>
      </c>
      <c r="C12" s="181" t="s">
        <v>910</v>
      </c>
      <c r="D12" s="33" t="s">
        <v>8</v>
      </c>
      <c r="E12" s="201"/>
      <c r="F12" s="154"/>
      <c r="G12" s="9"/>
      <c r="H12" s="16" t="s">
        <v>12</v>
      </c>
      <c r="I12" s="161"/>
      <c r="J12" s="154"/>
      <c r="K12" s="76"/>
      <c r="L12" s="116">
        <f>E12+E15+I12+I13+I14+I15</f>
        <v>1</v>
      </c>
      <c r="M12" s="103"/>
    </row>
    <row r="13" spans="1:16" s="6" customFormat="1" x14ac:dyDescent="0.2">
      <c r="A13" s="187"/>
      <c r="B13" s="166"/>
      <c r="C13" s="169"/>
      <c r="D13" s="34" t="s">
        <v>9</v>
      </c>
      <c r="E13" s="202"/>
      <c r="F13" s="155"/>
      <c r="G13" s="7"/>
      <c r="H13" s="35" t="s">
        <v>13</v>
      </c>
      <c r="I13" s="162"/>
      <c r="J13" s="155"/>
      <c r="K13" s="24"/>
      <c r="L13" s="2"/>
      <c r="M13" s="103"/>
    </row>
    <row r="14" spans="1:16" s="6" customFormat="1" x14ac:dyDescent="0.2">
      <c r="A14" s="187"/>
      <c r="B14" s="166"/>
      <c r="C14" s="169"/>
      <c r="D14" s="34" t="s">
        <v>10</v>
      </c>
      <c r="E14" s="202"/>
      <c r="F14" s="159"/>
      <c r="G14" s="7"/>
      <c r="H14" s="36" t="s">
        <v>14</v>
      </c>
      <c r="I14" s="162"/>
      <c r="J14" s="155"/>
      <c r="K14" s="81"/>
      <c r="L14" s="2"/>
      <c r="M14" s="103"/>
    </row>
    <row r="15" spans="1:16" s="6" customFormat="1" ht="26.25" thickBot="1" x14ac:dyDescent="0.25">
      <c r="A15" s="187"/>
      <c r="B15" s="167"/>
      <c r="C15" s="170"/>
      <c r="D15" s="37" t="s">
        <v>11</v>
      </c>
      <c r="E15" s="38">
        <v>1</v>
      </c>
      <c r="F15" s="156" t="s">
        <v>1025</v>
      </c>
      <c r="G15" s="41" t="s">
        <v>909</v>
      </c>
      <c r="H15" s="17" t="s">
        <v>3</v>
      </c>
      <c r="I15" s="32"/>
      <c r="J15" s="156"/>
      <c r="K15" s="25"/>
      <c r="L15" s="2"/>
      <c r="M15" s="103"/>
    </row>
    <row r="16" spans="1:16" ht="27.6" customHeight="1" x14ac:dyDescent="0.2">
      <c r="A16" s="187"/>
      <c r="B16" s="188">
        <v>4</v>
      </c>
      <c r="C16" s="181" t="s">
        <v>910</v>
      </c>
      <c r="D16" s="33" t="s">
        <v>8</v>
      </c>
      <c r="E16" s="201"/>
      <c r="F16" s="70"/>
      <c r="G16" s="9"/>
      <c r="H16" s="16" t="s">
        <v>12</v>
      </c>
      <c r="I16" s="161"/>
      <c r="J16" s="158"/>
      <c r="K16" s="23"/>
      <c r="L16" s="116">
        <f>E16+E19+I16+I17+I18+I19</f>
        <v>2</v>
      </c>
      <c r="M16" s="1"/>
    </row>
    <row r="17" spans="1:13" x14ac:dyDescent="0.2">
      <c r="A17" s="187"/>
      <c r="B17" s="166"/>
      <c r="C17" s="169"/>
      <c r="D17" s="34" t="s">
        <v>9</v>
      </c>
      <c r="E17" s="202"/>
      <c r="F17" s="132"/>
      <c r="G17" s="7"/>
      <c r="H17" s="35" t="s">
        <v>13</v>
      </c>
      <c r="I17" s="162"/>
      <c r="J17" s="155"/>
      <c r="K17" s="81"/>
      <c r="L17" s="2"/>
      <c r="M17" s="1"/>
    </row>
    <row r="18" spans="1:13" x14ac:dyDescent="0.2">
      <c r="A18" s="187"/>
      <c r="B18" s="166"/>
      <c r="C18" s="169"/>
      <c r="D18" s="34" t="s">
        <v>10</v>
      </c>
      <c r="E18" s="202"/>
      <c r="F18" s="159"/>
      <c r="G18" s="7"/>
      <c r="H18" s="36" t="s">
        <v>14</v>
      </c>
      <c r="I18" s="162"/>
      <c r="J18" s="155"/>
      <c r="K18" s="81"/>
      <c r="L18" s="2"/>
      <c r="M18" s="1"/>
    </row>
    <row r="19" spans="1:13" ht="33.75" customHeight="1" thickBot="1" x14ac:dyDescent="0.25">
      <c r="A19" s="187"/>
      <c r="B19" s="167"/>
      <c r="C19" s="170"/>
      <c r="D19" s="37" t="s">
        <v>11</v>
      </c>
      <c r="E19" s="38">
        <v>1</v>
      </c>
      <c r="F19" s="156" t="s">
        <v>1025</v>
      </c>
      <c r="G19" s="41" t="s">
        <v>909</v>
      </c>
      <c r="H19" s="17" t="s">
        <v>3</v>
      </c>
      <c r="I19" s="38">
        <v>1</v>
      </c>
      <c r="J19" s="156" t="s">
        <v>873</v>
      </c>
      <c r="K19" s="25" t="s">
        <v>874</v>
      </c>
      <c r="L19" s="2"/>
      <c r="M19" s="1"/>
    </row>
    <row r="20" spans="1:13" ht="38.25" x14ac:dyDescent="0.2">
      <c r="A20" s="187"/>
      <c r="B20" s="188">
        <v>5</v>
      </c>
      <c r="C20" s="189" t="s">
        <v>910</v>
      </c>
      <c r="D20" s="33" t="s">
        <v>8</v>
      </c>
      <c r="E20" s="201"/>
      <c r="F20" s="158"/>
      <c r="G20" s="9"/>
      <c r="H20" s="16" t="s">
        <v>12</v>
      </c>
      <c r="I20" s="161"/>
      <c r="J20" s="158"/>
      <c r="K20" s="23"/>
      <c r="L20" s="116">
        <f>E20+E23+I20+I21+I22+I23</f>
        <v>2</v>
      </c>
      <c r="M20" s="1"/>
    </row>
    <row r="21" spans="1:13" ht="25.5" x14ac:dyDescent="0.2">
      <c r="A21" s="187"/>
      <c r="B21" s="166"/>
      <c r="C21" s="190"/>
      <c r="D21" s="34" t="s">
        <v>9</v>
      </c>
      <c r="E21" s="202"/>
      <c r="F21" s="159"/>
      <c r="G21" s="7"/>
      <c r="H21" s="35" t="s">
        <v>13</v>
      </c>
      <c r="I21" s="162">
        <v>1</v>
      </c>
      <c r="J21" s="155" t="s">
        <v>985</v>
      </c>
      <c r="K21" s="24" t="s">
        <v>866</v>
      </c>
      <c r="L21" s="2"/>
      <c r="M21" s="1"/>
    </row>
    <row r="22" spans="1:13" x14ac:dyDescent="0.2">
      <c r="A22" s="187"/>
      <c r="B22" s="166"/>
      <c r="C22" s="190"/>
      <c r="D22" s="34" t="s">
        <v>10</v>
      </c>
      <c r="E22" s="202"/>
      <c r="F22" s="159"/>
      <c r="G22" s="7"/>
      <c r="H22" s="36" t="s">
        <v>14</v>
      </c>
      <c r="I22" s="162"/>
      <c r="J22" s="159"/>
      <c r="K22" s="24"/>
      <c r="L22" s="2"/>
      <c r="M22" s="1"/>
    </row>
    <row r="23" spans="1:13" ht="32.25" customHeight="1" thickBot="1" x14ac:dyDescent="0.25">
      <c r="A23" s="192"/>
      <c r="B23" s="167"/>
      <c r="C23" s="191"/>
      <c r="D23" s="37" t="s">
        <v>11</v>
      </c>
      <c r="E23" s="38"/>
      <c r="F23" s="156"/>
      <c r="G23" s="32"/>
      <c r="H23" s="17" t="s">
        <v>3</v>
      </c>
      <c r="I23" s="114">
        <v>1</v>
      </c>
      <c r="J23" s="156" t="s">
        <v>875</v>
      </c>
      <c r="K23" s="25" t="s">
        <v>876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3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5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15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4" sqref="A4:K23"/>
    </sheetView>
  </sheetViews>
  <sheetFormatPr defaultColWidth="8.85546875" defaultRowHeight="12.75" x14ac:dyDescent="0.2"/>
  <cols>
    <col min="1" max="1" width="15.5703125" style="6" customWidth="1"/>
    <col min="2" max="2" width="4" style="6" customWidth="1"/>
    <col min="3" max="3" width="16.7109375" style="6" customWidth="1"/>
    <col min="4" max="4" width="5.85546875" style="6" customWidth="1"/>
    <col min="5" max="5" width="5" style="99" customWidth="1"/>
    <col min="6" max="6" width="50.7109375" style="6" customWidth="1"/>
    <col min="7" max="7" width="10.42578125" style="6" customWidth="1"/>
    <col min="8" max="8" width="5.85546875" style="6" customWidth="1"/>
    <col min="9" max="9" width="4.5703125" style="99" customWidth="1"/>
    <col min="10" max="10" width="50.7109375" style="6" customWidth="1"/>
    <col min="11" max="11" width="10.42578125" style="6" customWidth="1"/>
    <col min="12" max="12" width="9.140625" style="6" customWidth="1"/>
    <col min="13" max="16384" width="8.85546875" style="6"/>
  </cols>
  <sheetData>
    <row r="1" spans="1:16" ht="13.5" customHeight="1" x14ac:dyDescent="0.2">
      <c r="A1" s="193" t="s">
        <v>1103</v>
      </c>
      <c r="B1" s="194"/>
      <c r="C1" s="194"/>
      <c r="D1" s="194"/>
      <c r="E1" s="194"/>
      <c r="F1" s="98" t="s">
        <v>15</v>
      </c>
      <c r="G1" s="57">
        <v>5</v>
      </c>
      <c r="J1" s="98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100"/>
      <c r="G2" s="56"/>
      <c r="J2" s="98" t="s">
        <v>26</v>
      </c>
      <c r="K2" s="57">
        <f>K1-(E24+E25+I24+I25+I26+I27+I28)</f>
        <v>4</v>
      </c>
      <c r="L2" s="104">
        <f>SUM(L4:L23)</f>
        <v>14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6.5" customHeight="1" x14ac:dyDescent="0.2">
      <c r="A4" s="186" t="s">
        <v>912</v>
      </c>
      <c r="B4" s="178">
        <v>1</v>
      </c>
      <c r="C4" s="181" t="s">
        <v>913</v>
      </c>
      <c r="D4" s="33" t="s">
        <v>8</v>
      </c>
      <c r="E4" s="201">
        <v>2</v>
      </c>
      <c r="F4" s="77" t="s">
        <v>914</v>
      </c>
      <c r="G4" s="9" t="s">
        <v>915</v>
      </c>
      <c r="H4" s="16" t="s">
        <v>12</v>
      </c>
      <c r="I4" s="161"/>
      <c r="J4" s="94"/>
      <c r="K4" s="76"/>
      <c r="L4" s="116">
        <f>E4+E7+I4+I5+I6+I7</f>
        <v>3</v>
      </c>
      <c r="M4" s="103"/>
    </row>
    <row r="5" spans="1:16" ht="29.25" customHeight="1" x14ac:dyDescent="0.2">
      <c r="A5" s="187"/>
      <c r="B5" s="179"/>
      <c r="C5" s="169"/>
      <c r="D5" s="34" t="s">
        <v>9</v>
      </c>
      <c r="E5" s="202"/>
      <c r="F5" s="52" t="s">
        <v>916</v>
      </c>
      <c r="G5" s="7" t="s">
        <v>917</v>
      </c>
      <c r="H5" s="35" t="s">
        <v>13</v>
      </c>
      <c r="I5" s="162"/>
      <c r="J5" s="155"/>
      <c r="K5" s="24"/>
      <c r="L5" s="2"/>
      <c r="M5" s="103"/>
    </row>
    <row r="6" spans="1:16" ht="12.6" customHeight="1" x14ac:dyDescent="0.2">
      <c r="A6" s="187"/>
      <c r="B6" s="179"/>
      <c r="C6" s="169"/>
      <c r="D6" s="34" t="s">
        <v>10</v>
      </c>
      <c r="E6" s="202"/>
      <c r="F6" s="159" t="s">
        <v>918</v>
      </c>
      <c r="G6" s="7" t="s">
        <v>54</v>
      </c>
      <c r="H6" s="36" t="s">
        <v>14</v>
      </c>
      <c r="I6" s="162"/>
      <c r="J6" s="155"/>
      <c r="K6" s="24"/>
      <c r="L6" s="2"/>
      <c r="M6" s="103"/>
      <c r="O6" s="91"/>
    </row>
    <row r="7" spans="1:16" ht="30.6" customHeight="1" thickBot="1" x14ac:dyDescent="0.25">
      <c r="A7" s="187"/>
      <c r="B7" s="180"/>
      <c r="C7" s="170"/>
      <c r="D7" s="37" t="s">
        <v>11</v>
      </c>
      <c r="E7" s="38"/>
      <c r="F7" s="32"/>
      <c r="G7" s="41"/>
      <c r="H7" s="17" t="s">
        <v>3</v>
      </c>
      <c r="I7" s="38">
        <v>1</v>
      </c>
      <c r="J7" s="156" t="s">
        <v>1027</v>
      </c>
      <c r="K7" s="25" t="s">
        <v>876</v>
      </c>
      <c r="L7" s="2"/>
      <c r="M7" s="103"/>
    </row>
    <row r="8" spans="1:16" ht="44.25" customHeight="1" x14ac:dyDescent="0.2">
      <c r="A8" s="187"/>
      <c r="B8" s="178">
        <v>2</v>
      </c>
      <c r="C8" s="181" t="s">
        <v>919</v>
      </c>
      <c r="D8" s="33" t="s">
        <v>8</v>
      </c>
      <c r="E8" s="201">
        <v>2</v>
      </c>
      <c r="F8" s="94" t="s">
        <v>920</v>
      </c>
      <c r="G8" s="9" t="s">
        <v>915</v>
      </c>
      <c r="H8" s="16" t="s">
        <v>12</v>
      </c>
      <c r="I8" s="161"/>
      <c r="J8" s="94"/>
      <c r="K8" s="76"/>
      <c r="L8" s="116">
        <f>E8+E11+I8+I10+I9+I11</f>
        <v>2.5</v>
      </c>
      <c r="M8" s="103"/>
    </row>
    <row r="9" spans="1:16" ht="16.5" customHeight="1" x14ac:dyDescent="0.2">
      <c r="A9" s="187"/>
      <c r="B9" s="179"/>
      <c r="C9" s="169"/>
      <c r="D9" s="34" t="s">
        <v>9</v>
      </c>
      <c r="E9" s="202"/>
      <c r="F9" s="31" t="s">
        <v>921</v>
      </c>
      <c r="G9" s="7" t="s">
        <v>922</v>
      </c>
      <c r="H9" s="35" t="s">
        <v>13</v>
      </c>
      <c r="I9" s="162"/>
      <c r="J9" s="31"/>
      <c r="K9" s="24"/>
      <c r="L9" s="2"/>
      <c r="M9" s="103"/>
    </row>
    <row r="10" spans="1:16" ht="25.5" x14ac:dyDescent="0.2">
      <c r="A10" s="187"/>
      <c r="B10" s="179"/>
      <c r="C10" s="169"/>
      <c r="D10" s="34" t="s">
        <v>10</v>
      </c>
      <c r="E10" s="202"/>
      <c r="F10" s="31" t="s">
        <v>923</v>
      </c>
      <c r="G10" s="7" t="s">
        <v>924</v>
      </c>
      <c r="H10" s="36" t="s">
        <v>14</v>
      </c>
      <c r="I10" s="162">
        <v>0.5</v>
      </c>
      <c r="J10" s="31" t="s">
        <v>925</v>
      </c>
      <c r="K10" s="81" t="s">
        <v>892</v>
      </c>
      <c r="L10" s="2"/>
      <c r="M10" s="103"/>
    </row>
    <row r="11" spans="1:16" ht="26.25" thickBot="1" x14ac:dyDescent="0.25">
      <c r="A11" s="187"/>
      <c r="B11" s="180"/>
      <c r="C11" s="170"/>
      <c r="D11" s="37" t="s">
        <v>11</v>
      </c>
      <c r="E11" s="38"/>
      <c r="F11" s="32"/>
      <c r="G11" s="127"/>
      <c r="H11" s="17" t="s">
        <v>3</v>
      </c>
      <c r="I11" s="38"/>
      <c r="J11" s="32"/>
      <c r="K11" s="25"/>
      <c r="L11" s="2"/>
      <c r="M11" s="103"/>
      <c r="P11" s="91"/>
    </row>
    <row r="12" spans="1:16" ht="58.5" customHeight="1" x14ac:dyDescent="0.2">
      <c r="A12" s="187"/>
      <c r="B12" s="178">
        <v>3</v>
      </c>
      <c r="C12" s="181" t="s">
        <v>926</v>
      </c>
      <c r="D12" s="33" t="s">
        <v>8</v>
      </c>
      <c r="E12" s="201">
        <v>2</v>
      </c>
      <c r="F12" s="94" t="s">
        <v>927</v>
      </c>
      <c r="G12" s="9" t="s">
        <v>928</v>
      </c>
      <c r="H12" s="16" t="s">
        <v>12</v>
      </c>
      <c r="I12" s="161">
        <v>1</v>
      </c>
      <c r="J12" s="94" t="s">
        <v>862</v>
      </c>
      <c r="K12" s="23" t="s">
        <v>863</v>
      </c>
      <c r="L12" s="116">
        <f>E12+E15+I12+I13+I14+I15</f>
        <v>3</v>
      </c>
      <c r="M12" s="103"/>
    </row>
    <row r="13" spans="1:16" ht="12.6" customHeight="1" x14ac:dyDescent="0.2">
      <c r="A13" s="187"/>
      <c r="B13" s="179"/>
      <c r="C13" s="169"/>
      <c r="D13" s="34" t="s">
        <v>9</v>
      </c>
      <c r="E13" s="202"/>
      <c r="F13" s="31"/>
      <c r="G13" s="7"/>
      <c r="H13" s="35" t="s">
        <v>13</v>
      </c>
      <c r="I13" s="162"/>
      <c r="J13" s="31"/>
      <c r="K13" s="81"/>
      <c r="L13" s="2"/>
      <c r="M13" s="103"/>
    </row>
    <row r="14" spans="1:16" ht="12.6" customHeight="1" x14ac:dyDescent="0.2">
      <c r="A14" s="187"/>
      <c r="B14" s="179"/>
      <c r="C14" s="169"/>
      <c r="D14" s="34" t="s">
        <v>10</v>
      </c>
      <c r="E14" s="202"/>
      <c r="F14" s="31"/>
      <c r="G14" s="7"/>
      <c r="H14" s="36" t="s">
        <v>14</v>
      </c>
      <c r="I14" s="162"/>
      <c r="J14" s="31"/>
      <c r="K14" s="81"/>
      <c r="L14" s="2"/>
      <c r="M14" s="103"/>
    </row>
    <row r="15" spans="1:16" ht="26.25" thickBot="1" x14ac:dyDescent="0.25">
      <c r="A15" s="187"/>
      <c r="B15" s="180"/>
      <c r="C15" s="170"/>
      <c r="D15" s="37" t="s">
        <v>11</v>
      </c>
      <c r="E15" s="38"/>
      <c r="F15" s="32"/>
      <c r="G15" s="41"/>
      <c r="H15" s="17" t="s">
        <v>3</v>
      </c>
      <c r="I15" s="38"/>
      <c r="J15" s="32"/>
      <c r="K15" s="25"/>
      <c r="L15" s="2"/>
      <c r="M15" s="103"/>
    </row>
    <row r="16" spans="1:16" ht="50.25" customHeight="1" x14ac:dyDescent="0.2">
      <c r="A16" s="187"/>
      <c r="B16" s="178">
        <v>4</v>
      </c>
      <c r="C16" s="181" t="s">
        <v>929</v>
      </c>
      <c r="D16" s="33" t="s">
        <v>8</v>
      </c>
      <c r="E16" s="201">
        <v>1.5</v>
      </c>
      <c r="F16" s="94" t="s">
        <v>1053</v>
      </c>
      <c r="G16" s="9" t="s">
        <v>930</v>
      </c>
      <c r="H16" s="16" t="s">
        <v>12</v>
      </c>
      <c r="I16" s="161"/>
      <c r="J16" s="158"/>
      <c r="K16" s="23"/>
      <c r="L16" s="116">
        <f>E16+E19+I16+I17+I18+I19</f>
        <v>3.5</v>
      </c>
      <c r="M16" s="103"/>
    </row>
    <row r="17" spans="1:13" ht="12.6" customHeight="1" x14ac:dyDescent="0.2">
      <c r="A17" s="187"/>
      <c r="B17" s="179"/>
      <c r="C17" s="169"/>
      <c r="D17" s="34" t="s">
        <v>9</v>
      </c>
      <c r="E17" s="202"/>
      <c r="F17" s="31"/>
      <c r="G17" s="7"/>
      <c r="H17" s="35" t="s">
        <v>13</v>
      </c>
      <c r="I17" s="162"/>
      <c r="J17" s="159"/>
      <c r="K17" s="24"/>
      <c r="L17" s="2"/>
      <c r="M17" s="103"/>
    </row>
    <row r="18" spans="1:13" ht="45.95" customHeight="1" x14ac:dyDescent="0.2">
      <c r="A18" s="187"/>
      <c r="B18" s="179"/>
      <c r="C18" s="169"/>
      <c r="D18" s="34" t="s">
        <v>10</v>
      </c>
      <c r="E18" s="202"/>
      <c r="F18" s="159"/>
      <c r="G18" s="7"/>
      <c r="H18" s="36" t="s">
        <v>14</v>
      </c>
      <c r="I18" s="162">
        <v>1</v>
      </c>
      <c r="J18" s="31" t="s">
        <v>931</v>
      </c>
      <c r="K18" s="81" t="s">
        <v>932</v>
      </c>
      <c r="L18" s="2"/>
      <c r="M18" s="103"/>
    </row>
    <row r="19" spans="1:13" ht="56.25" customHeight="1" thickBot="1" x14ac:dyDescent="0.25">
      <c r="A19" s="187"/>
      <c r="B19" s="180"/>
      <c r="C19" s="170"/>
      <c r="D19" s="37" t="s">
        <v>11</v>
      </c>
      <c r="E19" s="38"/>
      <c r="F19" s="32"/>
      <c r="G19" s="41"/>
      <c r="H19" s="17" t="s">
        <v>3</v>
      </c>
      <c r="I19" s="38">
        <v>1</v>
      </c>
      <c r="J19" s="32" t="s">
        <v>877</v>
      </c>
      <c r="K19" s="25" t="s">
        <v>878</v>
      </c>
      <c r="L19" s="2"/>
      <c r="M19" s="103"/>
    </row>
    <row r="20" spans="1:13" customFormat="1" ht="29.25" customHeight="1" x14ac:dyDescent="0.2">
      <c r="A20" s="187"/>
      <c r="B20" s="188">
        <v>5</v>
      </c>
      <c r="C20" s="231" t="s">
        <v>1048</v>
      </c>
      <c r="D20" s="33" t="s">
        <v>8</v>
      </c>
      <c r="E20" s="201"/>
      <c r="F20" s="130"/>
      <c r="G20" s="9"/>
      <c r="H20" s="16" t="s">
        <v>12</v>
      </c>
      <c r="I20" s="161"/>
      <c r="J20" s="158"/>
      <c r="K20" s="23"/>
      <c r="L20" s="116">
        <f>E20+E23+I20+I21+I23</f>
        <v>2</v>
      </c>
      <c r="M20" s="1"/>
    </row>
    <row r="21" spans="1:13" customFormat="1" ht="22.5" x14ac:dyDescent="0.2">
      <c r="A21" s="187"/>
      <c r="B21" s="166"/>
      <c r="C21" s="232"/>
      <c r="D21" s="34" t="s">
        <v>9</v>
      </c>
      <c r="E21" s="202"/>
      <c r="F21" s="31"/>
      <c r="G21" s="7"/>
      <c r="H21" s="35" t="s">
        <v>13</v>
      </c>
      <c r="I21" s="162">
        <v>1</v>
      </c>
      <c r="J21" s="159" t="s">
        <v>867</v>
      </c>
      <c r="K21" s="24" t="s">
        <v>126</v>
      </c>
      <c r="L21" s="2"/>
      <c r="M21" s="1"/>
    </row>
    <row r="22" spans="1:13" customFormat="1" x14ac:dyDescent="0.2">
      <c r="A22" s="187"/>
      <c r="B22" s="166"/>
      <c r="C22" s="232"/>
      <c r="D22" s="34" t="s">
        <v>10</v>
      </c>
      <c r="E22" s="20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3" customFormat="1" ht="26.25" thickBot="1" x14ac:dyDescent="0.25">
      <c r="A23" s="192"/>
      <c r="B23" s="167"/>
      <c r="C23" s="233"/>
      <c r="D23" s="37" t="s">
        <v>11</v>
      </c>
      <c r="E23" s="38"/>
      <c r="F23" s="32"/>
      <c r="G23" s="41"/>
      <c r="H23" s="17" t="s">
        <v>3</v>
      </c>
      <c r="I23" s="38">
        <v>1</v>
      </c>
      <c r="J23" s="160" t="s">
        <v>879</v>
      </c>
      <c r="K23" s="25" t="s">
        <v>880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04">
        <f>E4+E8+E12+E16</f>
        <v>7.5</v>
      </c>
      <c r="H24" s="44" t="s">
        <v>38</v>
      </c>
      <c r="I24" s="104">
        <f>I4+I8+I12+I16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04">
        <f>E7+E11+E15+E19</f>
        <v>0</v>
      </c>
      <c r="H25" s="44" t="s">
        <v>21</v>
      </c>
      <c r="I25" s="104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04">
        <f>I6+I10+I14+I18</f>
        <v>1.5</v>
      </c>
    </row>
    <row r="27" spans="1:13" x14ac:dyDescent="0.2">
      <c r="A27" s="42"/>
      <c r="B27" s="42"/>
      <c r="C27" s="42"/>
      <c r="D27" s="45" t="s">
        <v>24</v>
      </c>
      <c r="E27" s="105">
        <f>K2</f>
        <v>4</v>
      </c>
      <c r="H27" s="44" t="s">
        <v>23</v>
      </c>
      <c r="I27" s="104">
        <f>I7+I11+I15+I19+I23</f>
        <v>3</v>
      </c>
    </row>
    <row r="28" spans="1:13" x14ac:dyDescent="0.2">
      <c r="H28" s="45" t="s">
        <v>18</v>
      </c>
      <c r="I28" s="106">
        <v>2</v>
      </c>
    </row>
    <row r="30" spans="1:13" x14ac:dyDescent="0.2">
      <c r="F30" s="98" t="s">
        <v>27</v>
      </c>
      <c r="G30" s="106">
        <f>E24+E25+I24+I25+I26+I28+I27</f>
        <v>16</v>
      </c>
    </row>
    <row r="31" spans="1:13" x14ac:dyDescent="0.2">
      <c r="C31" s="2"/>
    </row>
  </sheetData>
  <mergeCells count="17">
    <mergeCell ref="C16:C19"/>
    <mergeCell ref="B20:B23"/>
    <mergeCell ref="C20:C23"/>
    <mergeCell ref="E20:E22"/>
    <mergeCell ref="A4:A23"/>
    <mergeCell ref="E16:E18"/>
    <mergeCell ref="B12:B15"/>
    <mergeCell ref="C12:C15"/>
    <mergeCell ref="E12:E14"/>
    <mergeCell ref="B16:B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="80" zoomScaleNormal="75" zoomScaleSheetLayoutView="80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6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1104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3</v>
      </c>
      <c r="L2" s="104">
        <f>SUM(L4:L23)</f>
        <v>15</v>
      </c>
    </row>
    <row r="3" spans="1:16" ht="43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1.599999999999994" customHeight="1" x14ac:dyDescent="0.2">
      <c r="A4" s="186" t="s">
        <v>933</v>
      </c>
      <c r="B4" s="188">
        <v>1</v>
      </c>
      <c r="C4" s="181" t="s">
        <v>934</v>
      </c>
      <c r="D4" s="33" t="s">
        <v>8</v>
      </c>
      <c r="E4" s="201">
        <v>1.5</v>
      </c>
      <c r="F4" s="94" t="s">
        <v>1122</v>
      </c>
      <c r="G4" s="9" t="s">
        <v>935</v>
      </c>
      <c r="H4" s="16" t="s">
        <v>39</v>
      </c>
      <c r="I4" s="161"/>
      <c r="J4" s="94"/>
      <c r="K4" s="76"/>
      <c r="L4" s="116">
        <f>E4+E7+I4+I5+I6+I7</f>
        <v>2.5</v>
      </c>
      <c r="M4" s="1"/>
    </row>
    <row r="5" spans="1:16" ht="13.5" customHeight="1" x14ac:dyDescent="0.2">
      <c r="A5" s="187"/>
      <c r="B5" s="166"/>
      <c r="C5" s="169"/>
      <c r="D5" s="34" t="s">
        <v>9</v>
      </c>
      <c r="E5" s="202"/>
      <c r="F5" s="31"/>
      <c r="G5" s="7"/>
      <c r="H5" s="35" t="s">
        <v>13</v>
      </c>
      <c r="I5" s="162"/>
      <c r="J5" s="155"/>
      <c r="K5" s="24"/>
      <c r="L5" s="2"/>
      <c r="M5" s="1"/>
    </row>
    <row r="6" spans="1:16" ht="26.25" customHeight="1" x14ac:dyDescent="0.2">
      <c r="A6" s="187"/>
      <c r="B6" s="166"/>
      <c r="C6" s="169"/>
      <c r="D6" s="34" t="s">
        <v>10</v>
      </c>
      <c r="E6" s="202"/>
      <c r="F6" s="31" t="s">
        <v>936</v>
      </c>
      <c r="G6" s="7" t="s">
        <v>937</v>
      </c>
      <c r="H6" s="36" t="s">
        <v>14</v>
      </c>
      <c r="I6" s="162"/>
      <c r="J6" s="155"/>
      <c r="K6" s="24"/>
      <c r="L6" s="2"/>
      <c r="M6" s="1"/>
      <c r="O6" s="61"/>
    </row>
    <row r="7" spans="1:16" ht="42" customHeight="1" thickBot="1" x14ac:dyDescent="0.25">
      <c r="A7" s="187"/>
      <c r="B7" s="167"/>
      <c r="C7" s="170"/>
      <c r="D7" s="37" t="s">
        <v>11</v>
      </c>
      <c r="E7" s="38"/>
      <c r="F7" s="32"/>
      <c r="G7" s="41"/>
      <c r="H7" s="17" t="s">
        <v>3</v>
      </c>
      <c r="I7" s="38">
        <v>1</v>
      </c>
      <c r="J7" s="32" t="s">
        <v>881</v>
      </c>
      <c r="K7" s="25" t="s">
        <v>882</v>
      </c>
      <c r="L7" s="2"/>
      <c r="M7" s="1"/>
    </row>
    <row r="8" spans="1:16" ht="83.25" customHeight="1" x14ac:dyDescent="0.2">
      <c r="A8" s="187"/>
      <c r="B8" s="188">
        <v>2</v>
      </c>
      <c r="C8" s="181" t="s">
        <v>938</v>
      </c>
      <c r="D8" s="33" t="s">
        <v>8</v>
      </c>
      <c r="E8" s="201">
        <v>1.5</v>
      </c>
      <c r="F8" s="77" t="s">
        <v>1123</v>
      </c>
      <c r="G8" s="9" t="s">
        <v>939</v>
      </c>
      <c r="H8" s="16" t="s">
        <v>39</v>
      </c>
      <c r="I8" s="161">
        <v>1</v>
      </c>
      <c r="J8" s="158" t="s">
        <v>1124</v>
      </c>
      <c r="K8" s="23" t="s">
        <v>861</v>
      </c>
      <c r="L8" s="116">
        <f>E8+E11+I8+I10+I9+I11</f>
        <v>2.5</v>
      </c>
      <c r="M8" s="1"/>
    </row>
    <row r="9" spans="1:16" ht="12.6" customHeight="1" x14ac:dyDescent="0.2">
      <c r="A9" s="187"/>
      <c r="B9" s="166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"/>
    </row>
    <row r="10" spans="1:16" ht="33" customHeight="1" x14ac:dyDescent="0.2">
      <c r="A10" s="187"/>
      <c r="B10" s="166"/>
      <c r="C10" s="169"/>
      <c r="D10" s="34" t="s">
        <v>10</v>
      </c>
      <c r="E10" s="202"/>
      <c r="F10" s="31" t="s">
        <v>940</v>
      </c>
      <c r="G10" s="7" t="s">
        <v>941</v>
      </c>
      <c r="H10" s="36" t="s">
        <v>14</v>
      </c>
      <c r="I10" s="162"/>
      <c r="J10" s="159"/>
      <c r="K10" s="24"/>
      <c r="L10" s="2"/>
      <c r="M10" s="1"/>
    </row>
    <row r="11" spans="1:16" ht="26.25" thickBot="1" x14ac:dyDescent="0.25">
      <c r="A11" s="187"/>
      <c r="B11" s="167"/>
      <c r="C11" s="170"/>
      <c r="D11" s="37" t="s">
        <v>11</v>
      </c>
      <c r="E11" s="38"/>
      <c r="F11" s="32"/>
      <c r="G11" s="41"/>
      <c r="H11" s="17" t="s">
        <v>3</v>
      </c>
      <c r="I11" s="38"/>
      <c r="J11" s="32"/>
      <c r="K11" s="25"/>
      <c r="L11" s="2"/>
      <c r="M11" s="1"/>
      <c r="P11" s="61"/>
    </row>
    <row r="12" spans="1:16" ht="34.5" customHeight="1" x14ac:dyDescent="0.2">
      <c r="A12" s="187"/>
      <c r="B12" s="188">
        <v>3</v>
      </c>
      <c r="C12" s="181" t="s">
        <v>1033</v>
      </c>
      <c r="D12" s="33" t="s">
        <v>8</v>
      </c>
      <c r="E12" s="201">
        <v>2</v>
      </c>
      <c r="F12" s="77" t="s">
        <v>1033</v>
      </c>
      <c r="G12" s="9" t="s">
        <v>1040</v>
      </c>
      <c r="H12" s="16" t="s">
        <v>39</v>
      </c>
      <c r="I12" s="161"/>
      <c r="J12" s="158"/>
      <c r="K12" s="23"/>
      <c r="L12" s="116">
        <f>E12+E15+I12+I13+I14+I15</f>
        <v>3</v>
      </c>
      <c r="M12" s="1"/>
    </row>
    <row r="13" spans="1:16" ht="12.6" customHeight="1" x14ac:dyDescent="0.2">
      <c r="A13" s="187"/>
      <c r="B13" s="166"/>
      <c r="C13" s="169"/>
      <c r="D13" s="34" t="s">
        <v>9</v>
      </c>
      <c r="E13" s="202"/>
      <c r="F13" s="31"/>
      <c r="G13" s="7"/>
      <c r="H13" s="35" t="s">
        <v>13</v>
      </c>
      <c r="I13" s="162"/>
      <c r="J13" s="31"/>
      <c r="K13" s="81"/>
      <c r="L13" s="2"/>
      <c r="M13" s="1"/>
    </row>
    <row r="14" spans="1:16" ht="67.5" customHeight="1" x14ac:dyDescent="0.2">
      <c r="A14" s="187"/>
      <c r="B14" s="166"/>
      <c r="C14" s="169"/>
      <c r="D14" s="34" t="s">
        <v>10</v>
      </c>
      <c r="E14" s="202"/>
      <c r="F14" s="159"/>
      <c r="G14" s="7"/>
      <c r="H14" s="36" t="s">
        <v>14</v>
      </c>
      <c r="I14" s="162">
        <v>1</v>
      </c>
      <c r="J14" s="31" t="s">
        <v>857</v>
      </c>
      <c r="K14" s="81" t="s">
        <v>858</v>
      </c>
      <c r="L14" s="2"/>
      <c r="M14" s="1"/>
    </row>
    <row r="15" spans="1:16" ht="30.95" customHeight="1" thickBot="1" x14ac:dyDescent="0.25">
      <c r="A15" s="187"/>
      <c r="B15" s="167"/>
      <c r="C15" s="170"/>
      <c r="D15" s="37" t="s">
        <v>11</v>
      </c>
      <c r="E15" s="38"/>
      <c r="F15" s="32"/>
      <c r="G15" s="41"/>
      <c r="H15" s="17" t="s">
        <v>3</v>
      </c>
      <c r="I15" s="32"/>
      <c r="J15" s="32"/>
      <c r="K15" s="25"/>
      <c r="L15" s="2"/>
      <c r="M15" s="1"/>
    </row>
    <row r="16" spans="1:16" ht="38.25" x14ac:dyDescent="0.2">
      <c r="A16" s="187"/>
      <c r="B16" s="188">
        <v>4</v>
      </c>
      <c r="C16" s="198" t="s">
        <v>1033</v>
      </c>
      <c r="D16" s="33" t="s">
        <v>8</v>
      </c>
      <c r="E16" s="201">
        <v>2</v>
      </c>
      <c r="F16" s="77" t="s">
        <v>1033</v>
      </c>
      <c r="G16" s="9" t="s">
        <v>1040</v>
      </c>
      <c r="H16" s="16" t="s">
        <v>39</v>
      </c>
      <c r="I16" s="161"/>
      <c r="J16" s="158"/>
      <c r="K16" s="23"/>
      <c r="L16" s="116">
        <f>E16+E19+I16+I17+I18+I19</f>
        <v>3</v>
      </c>
      <c r="M16" s="1"/>
    </row>
    <row r="17" spans="1:13" ht="12.6" customHeight="1" x14ac:dyDescent="0.2">
      <c r="A17" s="187"/>
      <c r="B17" s="166"/>
      <c r="C17" s="199"/>
      <c r="D17" s="34" t="s">
        <v>9</v>
      </c>
      <c r="E17" s="202"/>
      <c r="F17" s="31"/>
      <c r="G17" s="7"/>
      <c r="H17" s="35" t="s">
        <v>13</v>
      </c>
      <c r="I17" s="162"/>
      <c r="J17" s="159"/>
      <c r="K17" s="24"/>
      <c r="L17" s="2"/>
      <c r="M17" s="1"/>
    </row>
    <row r="18" spans="1:13" ht="15.6" customHeight="1" x14ac:dyDescent="0.2">
      <c r="A18" s="187"/>
      <c r="B18" s="166"/>
      <c r="C18" s="199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</row>
    <row r="19" spans="1:13" ht="69" customHeight="1" thickBot="1" x14ac:dyDescent="0.25">
      <c r="A19" s="187"/>
      <c r="B19" s="167"/>
      <c r="C19" s="200"/>
      <c r="D19" s="37" t="s">
        <v>11</v>
      </c>
      <c r="E19" s="38"/>
      <c r="F19" s="32"/>
      <c r="G19" s="41"/>
      <c r="H19" s="17" t="s">
        <v>3</v>
      </c>
      <c r="I19" s="38">
        <v>1</v>
      </c>
      <c r="J19" s="160" t="s">
        <v>1028</v>
      </c>
      <c r="K19" s="25" t="s">
        <v>883</v>
      </c>
      <c r="L19" s="2"/>
      <c r="M19" s="1"/>
    </row>
    <row r="20" spans="1:13" ht="30" customHeight="1" x14ac:dyDescent="0.2">
      <c r="A20" s="187"/>
      <c r="B20" s="188">
        <v>5</v>
      </c>
      <c r="C20" s="198" t="s">
        <v>1033</v>
      </c>
      <c r="D20" s="33" t="s">
        <v>8</v>
      </c>
      <c r="E20" s="201">
        <v>2</v>
      </c>
      <c r="F20" s="77" t="s">
        <v>1033</v>
      </c>
      <c r="G20" s="9" t="s">
        <v>1040</v>
      </c>
      <c r="H20" s="16" t="s">
        <v>39</v>
      </c>
      <c r="I20" s="161"/>
      <c r="J20" s="158"/>
      <c r="K20" s="23"/>
      <c r="L20" s="116">
        <f>E20+E23+I20+I21+I22+I23</f>
        <v>4</v>
      </c>
      <c r="M20" s="1"/>
    </row>
    <row r="21" spans="1:13" ht="23.45" customHeight="1" x14ac:dyDescent="0.2">
      <c r="A21" s="187"/>
      <c r="B21" s="166"/>
      <c r="C21" s="199"/>
      <c r="D21" s="34" t="s">
        <v>9</v>
      </c>
      <c r="E21" s="202"/>
      <c r="F21" s="31"/>
      <c r="G21" s="7"/>
      <c r="H21" s="35" t="s">
        <v>13</v>
      </c>
      <c r="I21" s="162">
        <v>1</v>
      </c>
      <c r="J21" s="159" t="s">
        <v>868</v>
      </c>
      <c r="K21" s="24" t="s">
        <v>126</v>
      </c>
      <c r="L21" s="2"/>
      <c r="M21" s="1"/>
    </row>
    <row r="22" spans="1:13" ht="17.45" customHeight="1" x14ac:dyDescent="0.2">
      <c r="A22" s="187"/>
      <c r="B22" s="166"/>
      <c r="C22" s="199"/>
      <c r="D22" s="34" t="s">
        <v>10</v>
      </c>
      <c r="E22" s="20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3" ht="74.25" customHeight="1" thickBot="1" x14ac:dyDescent="0.25">
      <c r="A23" s="192"/>
      <c r="B23" s="167"/>
      <c r="C23" s="200"/>
      <c r="D23" s="37" t="s">
        <v>11</v>
      </c>
      <c r="E23" s="38"/>
      <c r="F23" s="32"/>
      <c r="G23" s="41"/>
      <c r="H23" s="17" t="s">
        <v>3</v>
      </c>
      <c r="I23" s="38">
        <v>1</v>
      </c>
      <c r="J23" s="160" t="s">
        <v>1028</v>
      </c>
      <c r="K23" s="25" t="s">
        <v>883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9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</f>
        <v>0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3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E16:E18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25" right="0.25" top="0.75" bottom="0.75" header="0.3" footer="0.3"/>
  <pageSetup paperSize="9" scale="6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activeCell="A4" sqref="A4:K19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5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1105</v>
      </c>
      <c r="B1" s="194"/>
      <c r="C1" s="194"/>
      <c r="D1" s="194"/>
      <c r="E1" s="194"/>
      <c r="F1" s="13" t="s">
        <v>15</v>
      </c>
      <c r="G1" s="57">
        <v>4</v>
      </c>
      <c r="J1" s="13" t="s">
        <v>16</v>
      </c>
      <c r="K1" s="57">
        <f>G1*4</f>
        <v>16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K1-(E20+E21+I20+I21+I22+I23+I24)</f>
        <v>8</v>
      </c>
      <c r="L2" s="104">
        <f>SUM(L4:L19)</f>
        <v>6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3.1" customHeight="1" x14ac:dyDescent="0.2">
      <c r="A4" s="186" t="s">
        <v>948</v>
      </c>
      <c r="B4" s="188">
        <v>1</v>
      </c>
      <c r="C4" s="181" t="s">
        <v>942</v>
      </c>
      <c r="D4" s="33" t="s">
        <v>8</v>
      </c>
      <c r="E4" s="201">
        <v>2</v>
      </c>
      <c r="F4" s="94" t="s">
        <v>943</v>
      </c>
      <c r="G4" s="9" t="s">
        <v>944</v>
      </c>
      <c r="H4" s="16" t="s">
        <v>12</v>
      </c>
      <c r="I4" s="161"/>
      <c r="J4" s="94"/>
      <c r="K4" s="76"/>
      <c r="L4" s="116">
        <f>E4+E7+I4+I5+I6+I7</f>
        <v>4</v>
      </c>
      <c r="M4" s="1"/>
    </row>
    <row r="5" spans="1:16" ht="17.45" customHeight="1" x14ac:dyDescent="0.2">
      <c r="A5" s="187"/>
      <c r="B5" s="166"/>
      <c r="C5" s="169"/>
      <c r="D5" s="34" t="s">
        <v>9</v>
      </c>
      <c r="E5" s="202"/>
      <c r="F5" s="31"/>
      <c r="G5" s="7"/>
      <c r="H5" s="35" t="s">
        <v>13</v>
      </c>
      <c r="I5" s="162"/>
      <c r="J5" s="155"/>
      <c r="K5" s="24"/>
      <c r="L5" s="2"/>
      <c r="M5" s="1"/>
    </row>
    <row r="6" spans="1:16" ht="32.450000000000003" customHeight="1" x14ac:dyDescent="0.2">
      <c r="A6" s="187"/>
      <c r="B6" s="166"/>
      <c r="C6" s="169"/>
      <c r="D6" s="34" t="s">
        <v>10</v>
      </c>
      <c r="E6" s="202"/>
      <c r="F6" s="31" t="s">
        <v>945</v>
      </c>
      <c r="G6" s="7" t="s">
        <v>946</v>
      </c>
      <c r="H6" s="36" t="s">
        <v>14</v>
      </c>
      <c r="I6" s="162">
        <v>1</v>
      </c>
      <c r="J6" s="155" t="s">
        <v>855</v>
      </c>
      <c r="K6" s="24" t="s">
        <v>856</v>
      </c>
      <c r="L6" s="2"/>
      <c r="M6" s="1"/>
      <c r="O6" s="61"/>
    </row>
    <row r="7" spans="1:16" ht="56.1" customHeight="1" thickBot="1" x14ac:dyDescent="0.25">
      <c r="A7" s="187"/>
      <c r="B7" s="167"/>
      <c r="C7" s="170"/>
      <c r="D7" s="37" t="s">
        <v>11</v>
      </c>
      <c r="E7" s="38"/>
      <c r="F7" s="32"/>
      <c r="G7" s="41"/>
      <c r="H7" s="17" t="s">
        <v>3</v>
      </c>
      <c r="I7" s="38">
        <v>1</v>
      </c>
      <c r="J7" s="156" t="s">
        <v>1028</v>
      </c>
      <c r="K7" s="25" t="s">
        <v>947</v>
      </c>
      <c r="L7" s="2"/>
      <c r="M7" s="1"/>
    </row>
    <row r="8" spans="1:16" ht="68.25" customHeight="1" x14ac:dyDescent="0.2">
      <c r="A8" s="187"/>
      <c r="B8" s="188">
        <v>2</v>
      </c>
      <c r="C8" s="181" t="s">
        <v>949</v>
      </c>
      <c r="D8" s="33" t="s">
        <v>8</v>
      </c>
      <c r="E8" s="201">
        <v>2</v>
      </c>
      <c r="F8" s="77" t="s">
        <v>950</v>
      </c>
      <c r="G8" s="9" t="s">
        <v>951</v>
      </c>
      <c r="H8" s="16" t="s">
        <v>12</v>
      </c>
      <c r="I8" s="161"/>
      <c r="J8" s="94"/>
      <c r="K8" s="76"/>
      <c r="L8" s="116">
        <f>E8+E11+I8+I10+I9+I11</f>
        <v>2</v>
      </c>
      <c r="M8" s="1"/>
    </row>
    <row r="9" spans="1:16" x14ac:dyDescent="0.2">
      <c r="A9" s="187"/>
      <c r="B9" s="166"/>
      <c r="C9" s="169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"/>
    </row>
    <row r="10" spans="1:16" ht="24.75" customHeight="1" x14ac:dyDescent="0.2">
      <c r="A10" s="187"/>
      <c r="B10" s="166"/>
      <c r="C10" s="169"/>
      <c r="D10" s="34" t="s">
        <v>10</v>
      </c>
      <c r="E10" s="202"/>
      <c r="F10" s="155" t="s">
        <v>1029</v>
      </c>
      <c r="G10" s="7" t="s">
        <v>952</v>
      </c>
      <c r="H10" s="36" t="s">
        <v>14</v>
      </c>
      <c r="I10" s="162"/>
      <c r="J10" s="159"/>
      <c r="K10" s="24"/>
      <c r="L10" s="2"/>
      <c r="M10" s="1"/>
    </row>
    <row r="11" spans="1:16" ht="26.25" thickBot="1" x14ac:dyDescent="0.25">
      <c r="A11" s="187"/>
      <c r="B11" s="167"/>
      <c r="C11" s="170"/>
      <c r="D11" s="37" t="s">
        <v>11</v>
      </c>
      <c r="E11" s="38"/>
      <c r="F11" s="32"/>
      <c r="G11" s="41"/>
      <c r="H11" s="17" t="s">
        <v>3</v>
      </c>
      <c r="I11" s="38"/>
      <c r="J11" s="32"/>
      <c r="K11" s="25"/>
      <c r="L11" s="2"/>
      <c r="M11" s="1"/>
      <c r="P11" s="61"/>
    </row>
    <row r="12" spans="1:16" ht="38.25" x14ac:dyDescent="0.2">
      <c r="A12" s="187"/>
      <c r="B12" s="188">
        <v>3</v>
      </c>
      <c r="C12" s="231" t="s">
        <v>1048</v>
      </c>
      <c r="D12" s="33" t="s">
        <v>8</v>
      </c>
      <c r="E12" s="201"/>
      <c r="F12" s="130"/>
      <c r="G12" s="9"/>
      <c r="H12" s="16" t="s">
        <v>12</v>
      </c>
      <c r="I12" s="161"/>
      <c r="J12" s="158"/>
      <c r="K12" s="23"/>
      <c r="L12" s="2"/>
      <c r="M12" s="1"/>
      <c r="P12" s="61"/>
    </row>
    <row r="13" spans="1:16" x14ac:dyDescent="0.2">
      <c r="A13" s="187"/>
      <c r="B13" s="166"/>
      <c r="C13" s="232"/>
      <c r="D13" s="34" t="s">
        <v>9</v>
      </c>
      <c r="E13" s="202"/>
      <c r="F13" s="31"/>
      <c r="G13" s="7"/>
      <c r="H13" s="35" t="s">
        <v>13</v>
      </c>
      <c r="I13" s="162"/>
      <c r="J13" s="31"/>
      <c r="K13" s="24"/>
      <c r="L13" s="2"/>
      <c r="M13" s="1"/>
      <c r="P13" s="61"/>
    </row>
    <row r="14" spans="1:16" x14ac:dyDescent="0.2">
      <c r="A14" s="187"/>
      <c r="B14" s="166"/>
      <c r="C14" s="232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  <c r="P14" s="61"/>
    </row>
    <row r="15" spans="1:16" ht="26.25" thickBot="1" x14ac:dyDescent="0.25">
      <c r="A15" s="187"/>
      <c r="B15" s="167"/>
      <c r="C15" s="233"/>
      <c r="D15" s="37" t="s">
        <v>11</v>
      </c>
      <c r="E15" s="38"/>
      <c r="F15" s="32"/>
      <c r="G15" s="41"/>
      <c r="H15" s="17" t="s">
        <v>3</v>
      </c>
      <c r="I15" s="32"/>
      <c r="J15" s="32"/>
      <c r="K15" s="25"/>
      <c r="L15" s="2"/>
      <c r="M15" s="1"/>
      <c r="P15" s="61"/>
    </row>
    <row r="16" spans="1:16" ht="38.25" x14ac:dyDescent="0.2">
      <c r="A16" s="187"/>
      <c r="B16" s="188">
        <v>4</v>
      </c>
      <c r="C16" s="231" t="s">
        <v>1048</v>
      </c>
      <c r="D16" s="33" t="s">
        <v>8</v>
      </c>
      <c r="E16" s="201"/>
      <c r="F16" s="130"/>
      <c r="G16" s="9"/>
      <c r="H16" s="16" t="s">
        <v>12</v>
      </c>
      <c r="I16" s="161"/>
      <c r="J16" s="158"/>
      <c r="K16" s="23"/>
      <c r="L16" s="2"/>
      <c r="M16" s="1"/>
      <c r="P16" s="61"/>
    </row>
    <row r="17" spans="1:16" x14ac:dyDescent="0.2">
      <c r="A17" s="187"/>
      <c r="B17" s="166"/>
      <c r="C17" s="232"/>
      <c r="D17" s="34" t="s">
        <v>9</v>
      </c>
      <c r="E17" s="202"/>
      <c r="F17" s="31"/>
      <c r="G17" s="7"/>
      <c r="H17" s="35" t="s">
        <v>13</v>
      </c>
      <c r="I17" s="162"/>
      <c r="J17" s="31"/>
      <c r="K17" s="24"/>
      <c r="L17" s="2"/>
      <c r="M17" s="1"/>
      <c r="P17" s="61"/>
    </row>
    <row r="18" spans="1:16" x14ac:dyDescent="0.2">
      <c r="A18" s="187"/>
      <c r="B18" s="166"/>
      <c r="C18" s="232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  <c r="P18" s="61"/>
    </row>
    <row r="19" spans="1:16" ht="26.25" thickBot="1" x14ac:dyDescent="0.25">
      <c r="A19" s="192"/>
      <c r="B19" s="167"/>
      <c r="C19" s="233"/>
      <c r="D19" s="37" t="s">
        <v>11</v>
      </c>
      <c r="E19" s="38"/>
      <c r="F19" s="32"/>
      <c r="G19" s="41"/>
      <c r="H19" s="17" t="s">
        <v>3</v>
      </c>
      <c r="I19" s="32"/>
      <c r="J19" s="32"/>
      <c r="K19" s="25"/>
      <c r="L19" s="2"/>
      <c r="M19" s="1"/>
      <c r="P19" s="61"/>
    </row>
    <row r="20" spans="1:16" x14ac:dyDescent="0.2">
      <c r="A20" s="42"/>
      <c r="B20" s="42"/>
      <c r="C20" s="42"/>
      <c r="D20" s="43" t="s">
        <v>19</v>
      </c>
      <c r="E20" s="18">
        <f>E4+E8</f>
        <v>4</v>
      </c>
      <c r="H20" s="44" t="s">
        <v>38</v>
      </c>
      <c r="I20" s="18">
        <f>I4+I8</f>
        <v>0</v>
      </c>
      <c r="L20" s="104"/>
    </row>
    <row r="21" spans="1:16" x14ac:dyDescent="0.2">
      <c r="A21" s="42"/>
      <c r="B21" s="42"/>
      <c r="C21" s="42"/>
      <c r="D21" s="44" t="s">
        <v>20</v>
      </c>
      <c r="E21" s="18">
        <f>E7+E11</f>
        <v>0</v>
      </c>
      <c r="H21" s="44" t="s">
        <v>21</v>
      </c>
      <c r="I21" s="18">
        <f>I5+I9</f>
        <v>0</v>
      </c>
    </row>
    <row r="22" spans="1:16" x14ac:dyDescent="0.2">
      <c r="A22" s="42"/>
      <c r="B22" s="42"/>
      <c r="C22" s="42"/>
      <c r="D22" s="42"/>
      <c r="H22" s="44" t="s">
        <v>22</v>
      </c>
      <c r="I22" s="18">
        <f>I6+I10</f>
        <v>1</v>
      </c>
    </row>
    <row r="23" spans="1:16" x14ac:dyDescent="0.2">
      <c r="A23" s="42"/>
      <c r="B23" s="42"/>
      <c r="C23" s="42"/>
      <c r="D23" s="45" t="s">
        <v>24</v>
      </c>
      <c r="E23" s="27">
        <f>K2</f>
        <v>8</v>
      </c>
      <c r="H23" s="44" t="s">
        <v>23</v>
      </c>
      <c r="I23" s="18">
        <f>I7+I11</f>
        <v>1</v>
      </c>
    </row>
    <row r="24" spans="1:16" x14ac:dyDescent="0.2">
      <c r="H24" s="45" t="s">
        <v>18</v>
      </c>
      <c r="I24" s="26">
        <v>2</v>
      </c>
    </row>
    <row r="26" spans="1:16" x14ac:dyDescent="0.2">
      <c r="F26" s="13" t="s">
        <v>27</v>
      </c>
      <c r="G26" s="26">
        <f>E20+E21+I20+I21+I22+I24+I23</f>
        <v>8</v>
      </c>
    </row>
    <row r="27" spans="1:16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E8:E10"/>
    <mergeCell ref="C12:C15"/>
    <mergeCell ref="A4:A19"/>
    <mergeCell ref="E12:E14"/>
    <mergeCell ref="B16:B19"/>
    <mergeCell ref="C16:C19"/>
    <mergeCell ref="E16:E18"/>
    <mergeCell ref="B12:B15"/>
  </mergeCells>
  <pageMargins left="0.7" right="0.7" top="0.75" bottom="0.75" header="0.3" footer="0.3"/>
  <pageSetup paperSize="9" scale="6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view="pageBreakPreview" zoomScale="70" zoomScaleNormal="75" zoomScaleSheetLayoutView="70" workbookViewId="0">
      <selection activeCell="S23" sqref="S23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5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ht="13.5" customHeight="1" x14ac:dyDescent="0.2">
      <c r="A1" s="193" t="s">
        <v>1106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ht="13.5" customHeight="1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20</v>
      </c>
      <c r="L2" s="104">
        <f>SUM(L4:L23)</f>
        <v>0</v>
      </c>
    </row>
    <row r="3" spans="1:16" ht="37.5" customHeight="1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7" customHeight="1" x14ac:dyDescent="0.2">
      <c r="A4" s="186" t="s">
        <v>1042</v>
      </c>
      <c r="B4" s="188">
        <v>1</v>
      </c>
      <c r="C4" s="231" t="s">
        <v>1048</v>
      </c>
      <c r="D4" s="33" t="s">
        <v>8</v>
      </c>
      <c r="E4" s="201"/>
      <c r="F4" s="94"/>
      <c r="G4" s="9"/>
      <c r="H4" s="16" t="s">
        <v>12</v>
      </c>
      <c r="I4" s="161"/>
      <c r="J4" s="94"/>
      <c r="K4" s="76"/>
      <c r="L4" s="116"/>
      <c r="M4" s="1"/>
    </row>
    <row r="5" spans="1:16" ht="17.45" customHeight="1" x14ac:dyDescent="0.2">
      <c r="A5" s="187"/>
      <c r="B5" s="166"/>
      <c r="C5" s="232"/>
      <c r="D5" s="34" t="s">
        <v>9</v>
      </c>
      <c r="E5" s="202"/>
      <c r="F5" s="31"/>
      <c r="G5" s="7"/>
      <c r="H5" s="35" t="s">
        <v>13</v>
      </c>
      <c r="I5" s="162"/>
      <c r="J5" s="155"/>
      <c r="K5" s="24"/>
      <c r="L5" s="2"/>
      <c r="M5" s="1"/>
    </row>
    <row r="6" spans="1:16" ht="16.5" customHeight="1" x14ac:dyDescent="0.2">
      <c r="A6" s="187"/>
      <c r="B6" s="166"/>
      <c r="C6" s="232"/>
      <c r="D6" s="34" t="s">
        <v>10</v>
      </c>
      <c r="E6" s="202"/>
      <c r="F6" s="31"/>
      <c r="G6" s="7"/>
      <c r="H6" s="36" t="s">
        <v>14</v>
      </c>
      <c r="I6" s="162"/>
      <c r="J6" s="155"/>
      <c r="K6" s="24"/>
      <c r="L6" s="2"/>
      <c r="M6" s="1"/>
      <c r="O6" s="61"/>
    </row>
    <row r="7" spans="1:16" ht="25.5" customHeight="1" thickBot="1" x14ac:dyDescent="0.25">
      <c r="A7" s="187"/>
      <c r="B7" s="167"/>
      <c r="C7" s="233"/>
      <c r="D7" s="37" t="s">
        <v>11</v>
      </c>
      <c r="E7" s="38"/>
      <c r="F7" s="32"/>
      <c r="G7" s="41"/>
      <c r="H7" s="17" t="s">
        <v>3</v>
      </c>
      <c r="I7" s="38"/>
      <c r="J7" s="156"/>
      <c r="K7" s="25"/>
      <c r="L7" s="2"/>
      <c r="M7" s="1"/>
    </row>
    <row r="8" spans="1:16" ht="26.25" customHeight="1" x14ac:dyDescent="0.2">
      <c r="A8" s="187"/>
      <c r="B8" s="188">
        <v>2</v>
      </c>
      <c r="C8" s="231" t="s">
        <v>1048</v>
      </c>
      <c r="D8" s="33" t="s">
        <v>8</v>
      </c>
      <c r="E8" s="201"/>
      <c r="F8" s="77"/>
      <c r="G8" s="9"/>
      <c r="H8" s="16" t="s">
        <v>12</v>
      </c>
      <c r="I8" s="161"/>
      <c r="J8" s="94"/>
      <c r="K8" s="76"/>
      <c r="L8" s="116"/>
      <c r="M8" s="1"/>
    </row>
    <row r="9" spans="1:16" x14ac:dyDescent="0.2">
      <c r="A9" s="187"/>
      <c r="B9" s="166"/>
      <c r="C9" s="232"/>
      <c r="D9" s="34" t="s">
        <v>9</v>
      </c>
      <c r="E9" s="202"/>
      <c r="F9" s="31"/>
      <c r="G9" s="7"/>
      <c r="H9" s="35" t="s">
        <v>13</v>
      </c>
      <c r="I9" s="162"/>
      <c r="J9" s="31"/>
      <c r="K9" s="24"/>
      <c r="L9" s="2"/>
      <c r="M9" s="1"/>
    </row>
    <row r="10" spans="1:16" ht="16.5" customHeight="1" x14ac:dyDescent="0.2">
      <c r="A10" s="187"/>
      <c r="B10" s="166"/>
      <c r="C10" s="232"/>
      <c r="D10" s="34" t="s">
        <v>10</v>
      </c>
      <c r="E10" s="202"/>
      <c r="F10" s="155"/>
      <c r="G10" s="7"/>
      <c r="H10" s="36" t="s">
        <v>14</v>
      </c>
      <c r="I10" s="162"/>
      <c r="J10" s="159"/>
      <c r="K10" s="24"/>
      <c r="L10" s="2"/>
      <c r="M10" s="1"/>
    </row>
    <row r="11" spans="1:16" ht="26.25" thickBot="1" x14ac:dyDescent="0.25">
      <c r="A11" s="187"/>
      <c r="B11" s="167"/>
      <c r="C11" s="233"/>
      <c r="D11" s="37" t="s">
        <v>11</v>
      </c>
      <c r="E11" s="38"/>
      <c r="F11" s="32"/>
      <c r="G11" s="41"/>
      <c r="H11" s="17" t="s">
        <v>3</v>
      </c>
      <c r="I11" s="38"/>
      <c r="J11" s="32"/>
      <c r="K11" s="25"/>
      <c r="L11" s="2"/>
      <c r="M11" s="1"/>
      <c r="P11" s="61"/>
    </row>
    <row r="12" spans="1:16" ht="25.5" x14ac:dyDescent="0.2">
      <c r="A12" s="187"/>
      <c r="B12" s="188">
        <v>3</v>
      </c>
      <c r="C12" s="231" t="s">
        <v>1048</v>
      </c>
      <c r="D12" s="33" t="s">
        <v>8</v>
      </c>
      <c r="E12" s="201"/>
      <c r="F12" s="130"/>
      <c r="G12" s="9"/>
      <c r="H12" s="16" t="s">
        <v>12</v>
      </c>
      <c r="I12" s="161"/>
      <c r="J12" s="158"/>
      <c r="K12" s="23"/>
      <c r="L12" s="2"/>
      <c r="M12" s="1"/>
      <c r="P12" s="61"/>
    </row>
    <row r="13" spans="1:16" x14ac:dyDescent="0.2">
      <c r="A13" s="187"/>
      <c r="B13" s="166"/>
      <c r="C13" s="232"/>
      <c r="D13" s="34" t="s">
        <v>9</v>
      </c>
      <c r="E13" s="202"/>
      <c r="F13" s="31"/>
      <c r="G13" s="7"/>
      <c r="H13" s="35" t="s">
        <v>13</v>
      </c>
      <c r="I13" s="162"/>
      <c r="J13" s="31"/>
      <c r="K13" s="24"/>
      <c r="L13" s="2"/>
      <c r="M13" s="1"/>
      <c r="P13" s="61"/>
    </row>
    <row r="14" spans="1:16" x14ac:dyDescent="0.2">
      <c r="A14" s="187"/>
      <c r="B14" s="166"/>
      <c r="C14" s="232"/>
      <c r="D14" s="34" t="s">
        <v>10</v>
      </c>
      <c r="E14" s="202"/>
      <c r="F14" s="159"/>
      <c r="G14" s="7"/>
      <c r="H14" s="36" t="s">
        <v>14</v>
      </c>
      <c r="I14" s="162"/>
      <c r="J14" s="31"/>
      <c r="K14" s="81"/>
      <c r="L14" s="2"/>
      <c r="M14" s="1"/>
      <c r="P14" s="61"/>
    </row>
    <row r="15" spans="1:16" ht="26.25" thickBot="1" x14ac:dyDescent="0.25">
      <c r="A15" s="187"/>
      <c r="B15" s="167"/>
      <c r="C15" s="233"/>
      <c r="D15" s="37" t="s">
        <v>11</v>
      </c>
      <c r="E15" s="38"/>
      <c r="F15" s="32"/>
      <c r="G15" s="41"/>
      <c r="H15" s="17" t="s">
        <v>3</v>
      </c>
      <c r="I15" s="32"/>
      <c r="J15" s="32"/>
      <c r="K15" s="25"/>
      <c r="L15" s="2"/>
      <c r="M15" s="1"/>
      <c r="P15" s="61"/>
    </row>
    <row r="16" spans="1:16" ht="25.5" x14ac:dyDescent="0.2">
      <c r="A16" s="187"/>
      <c r="B16" s="188">
        <v>4</v>
      </c>
      <c r="C16" s="231" t="s">
        <v>1048</v>
      </c>
      <c r="D16" s="33" t="s">
        <v>8</v>
      </c>
      <c r="E16" s="201"/>
      <c r="F16" s="130"/>
      <c r="G16" s="9"/>
      <c r="H16" s="16" t="s">
        <v>12</v>
      </c>
      <c r="I16" s="161"/>
      <c r="J16" s="158"/>
      <c r="K16" s="23"/>
      <c r="L16" s="2"/>
      <c r="M16" s="1"/>
      <c r="P16" s="61"/>
    </row>
    <row r="17" spans="1:16" x14ac:dyDescent="0.2">
      <c r="A17" s="187"/>
      <c r="B17" s="166"/>
      <c r="C17" s="232"/>
      <c r="D17" s="34" t="s">
        <v>9</v>
      </c>
      <c r="E17" s="202"/>
      <c r="F17" s="31"/>
      <c r="G17" s="7"/>
      <c r="H17" s="35" t="s">
        <v>13</v>
      </c>
      <c r="I17" s="162"/>
      <c r="J17" s="31"/>
      <c r="K17" s="24"/>
      <c r="L17" s="2"/>
      <c r="M17" s="1"/>
      <c r="P17" s="61"/>
    </row>
    <row r="18" spans="1:16" x14ac:dyDescent="0.2">
      <c r="A18" s="187"/>
      <c r="B18" s="166"/>
      <c r="C18" s="232"/>
      <c r="D18" s="34" t="s">
        <v>10</v>
      </c>
      <c r="E18" s="202"/>
      <c r="F18" s="159"/>
      <c r="G18" s="7"/>
      <c r="H18" s="36" t="s">
        <v>14</v>
      </c>
      <c r="I18" s="162"/>
      <c r="J18" s="31"/>
      <c r="K18" s="81"/>
      <c r="L18" s="2"/>
      <c r="M18" s="1"/>
      <c r="P18" s="61"/>
    </row>
    <row r="19" spans="1:16" ht="26.25" thickBot="1" x14ac:dyDescent="0.25">
      <c r="A19" s="187"/>
      <c r="B19" s="167"/>
      <c r="C19" s="233"/>
      <c r="D19" s="37" t="s">
        <v>11</v>
      </c>
      <c r="E19" s="38"/>
      <c r="F19" s="32"/>
      <c r="G19" s="41"/>
      <c r="H19" s="17" t="s">
        <v>3</v>
      </c>
      <c r="I19" s="32"/>
      <c r="J19" s="32"/>
      <c r="K19" s="25"/>
      <c r="L19" s="2"/>
      <c r="M19" s="1"/>
      <c r="P19" s="61"/>
    </row>
    <row r="20" spans="1:16" ht="29.25" customHeight="1" x14ac:dyDescent="0.2">
      <c r="A20" s="187"/>
      <c r="B20" s="188">
        <v>5</v>
      </c>
      <c r="C20" s="231" t="s">
        <v>36</v>
      </c>
      <c r="D20" s="33" t="s">
        <v>8</v>
      </c>
      <c r="E20" s="201"/>
      <c r="F20" s="130"/>
      <c r="G20" s="9"/>
      <c r="H20" s="16" t="s">
        <v>12</v>
      </c>
      <c r="I20" s="161"/>
      <c r="J20" s="158"/>
      <c r="K20" s="23"/>
      <c r="L20" s="116"/>
      <c r="M20" s="1"/>
    </row>
    <row r="21" spans="1:16" x14ac:dyDescent="0.2">
      <c r="A21" s="187"/>
      <c r="B21" s="166"/>
      <c r="C21" s="232"/>
      <c r="D21" s="34" t="s">
        <v>9</v>
      </c>
      <c r="E21" s="202"/>
      <c r="F21" s="31"/>
      <c r="G21" s="7"/>
      <c r="H21" s="35" t="s">
        <v>13</v>
      </c>
      <c r="I21" s="162"/>
      <c r="J21" s="31"/>
      <c r="K21" s="24"/>
      <c r="L21" s="2"/>
      <c r="M21" s="1"/>
    </row>
    <row r="22" spans="1:16" x14ac:dyDescent="0.2">
      <c r="A22" s="187"/>
      <c r="B22" s="166"/>
      <c r="C22" s="232"/>
      <c r="D22" s="34" t="s">
        <v>10</v>
      </c>
      <c r="E22" s="202"/>
      <c r="F22" s="159"/>
      <c r="G22" s="7"/>
      <c r="H22" s="36" t="s">
        <v>14</v>
      </c>
      <c r="I22" s="162"/>
      <c r="J22" s="31"/>
      <c r="K22" s="81"/>
      <c r="L22" s="2"/>
      <c r="M22" s="1"/>
    </row>
    <row r="23" spans="1:16" ht="26.25" thickBot="1" x14ac:dyDescent="0.25">
      <c r="A23" s="192"/>
      <c r="B23" s="167"/>
      <c r="C23" s="233"/>
      <c r="D23" s="37" t="s">
        <v>11</v>
      </c>
      <c r="E23" s="38"/>
      <c r="F23" s="32"/>
      <c r="G23" s="41"/>
      <c r="H23" s="17" t="s">
        <v>3</v>
      </c>
      <c r="I23" s="32"/>
      <c r="J23" s="32"/>
      <c r="K23" s="25"/>
      <c r="L23" s="2"/>
      <c r="M23" s="1"/>
    </row>
    <row r="24" spans="1:16" x14ac:dyDescent="0.2">
      <c r="A24" s="42"/>
      <c r="B24" s="42"/>
      <c r="C24" s="42"/>
      <c r="D24" s="43" t="s">
        <v>19</v>
      </c>
      <c r="E24" s="18">
        <f>E4+E8+E20</f>
        <v>0</v>
      </c>
      <c r="H24" s="44" t="s">
        <v>38</v>
      </c>
      <c r="I24" s="18">
        <f>I4+I8+I20</f>
        <v>0</v>
      </c>
      <c r="L24" s="104"/>
    </row>
    <row r="25" spans="1:16" x14ac:dyDescent="0.2">
      <c r="A25" s="42"/>
      <c r="B25" s="42"/>
      <c r="C25" s="42"/>
      <c r="D25" s="44" t="s">
        <v>20</v>
      </c>
      <c r="E25" s="18">
        <f>E7+E11+E23</f>
        <v>0</v>
      </c>
      <c r="H25" s="44" t="s">
        <v>21</v>
      </c>
      <c r="I25" s="18">
        <f>I5+I9+I21</f>
        <v>0</v>
      </c>
    </row>
    <row r="26" spans="1:16" x14ac:dyDescent="0.2">
      <c r="A26" s="42"/>
      <c r="B26" s="42"/>
      <c r="C26" s="42"/>
      <c r="D26" s="42"/>
      <c r="H26" s="44" t="s">
        <v>22</v>
      </c>
      <c r="I26" s="18">
        <f>I6+I10+I22</f>
        <v>0</v>
      </c>
    </row>
    <row r="27" spans="1:16" x14ac:dyDescent="0.2">
      <c r="A27" s="42"/>
      <c r="B27" s="42"/>
      <c r="C27" s="42"/>
      <c r="D27" s="45" t="s">
        <v>24</v>
      </c>
      <c r="E27" s="27">
        <f>K2</f>
        <v>20</v>
      </c>
      <c r="H27" s="44" t="s">
        <v>23</v>
      </c>
      <c r="I27" s="18">
        <f>I7+I11+I23</f>
        <v>0</v>
      </c>
    </row>
    <row r="28" spans="1:16" x14ac:dyDescent="0.2">
      <c r="H28" s="45" t="s">
        <v>18</v>
      </c>
      <c r="I28" s="26">
        <v>0</v>
      </c>
    </row>
    <row r="30" spans="1:16" x14ac:dyDescent="0.2">
      <c r="F30" s="13" t="s">
        <v>27</v>
      </c>
      <c r="G30" s="26">
        <f>E24+E25+I24+I25+I26+I28+I27</f>
        <v>0</v>
      </c>
    </row>
    <row r="31" spans="1:16" x14ac:dyDescent="0.2">
      <c r="C31" s="2"/>
    </row>
  </sheetData>
  <mergeCells count="17">
    <mergeCell ref="C16:C19"/>
    <mergeCell ref="E16:E18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  <mergeCell ref="C12:C15"/>
    <mergeCell ref="E12:E14"/>
    <mergeCell ref="B16:B19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activeCell="Q21" sqref="Q21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3" x14ac:dyDescent="0.2">
      <c r="A1" s="193" t="s">
        <v>1067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3" x14ac:dyDescent="0.2">
      <c r="A2" s="195"/>
      <c r="B2" s="195"/>
      <c r="C2" s="195"/>
      <c r="D2" s="195"/>
      <c r="E2" s="195"/>
      <c r="F2" s="13"/>
      <c r="G2" s="56"/>
      <c r="J2" s="13" t="s">
        <v>26</v>
      </c>
      <c r="K2" s="57">
        <f>K1-(E24+E25+I24+I25+I26+I27+I28)</f>
        <v>3</v>
      </c>
      <c r="L2" s="104">
        <f>SUM(L4:L23)</f>
        <v>15</v>
      </c>
    </row>
    <row r="3" spans="1:13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60" customHeight="1" x14ac:dyDescent="0.2">
      <c r="A4" s="186" t="s">
        <v>134</v>
      </c>
      <c r="B4" s="188">
        <v>1</v>
      </c>
      <c r="C4" s="181" t="s">
        <v>135</v>
      </c>
      <c r="D4" s="33" t="s">
        <v>8</v>
      </c>
      <c r="E4" s="196">
        <v>2</v>
      </c>
      <c r="F4" s="62" t="s">
        <v>138</v>
      </c>
      <c r="G4" s="9" t="s">
        <v>139</v>
      </c>
      <c r="H4" s="16" t="s">
        <v>39</v>
      </c>
      <c r="I4" s="151"/>
      <c r="J4" s="158"/>
      <c r="K4" s="39"/>
      <c r="L4" s="116">
        <f>E4+E7+I4+I5+I6+I7</f>
        <v>4</v>
      </c>
      <c r="M4" s="1"/>
    </row>
    <row r="5" spans="1:13" x14ac:dyDescent="0.2">
      <c r="A5" s="187"/>
      <c r="B5" s="166"/>
      <c r="C5" s="169"/>
      <c r="D5" s="34" t="s">
        <v>9</v>
      </c>
      <c r="E5" s="171"/>
      <c r="F5" s="65"/>
      <c r="G5" s="7"/>
      <c r="H5" s="35" t="s">
        <v>13</v>
      </c>
      <c r="I5" s="152"/>
      <c r="J5" s="155"/>
      <c r="K5" s="24"/>
      <c r="L5" s="2"/>
      <c r="M5" s="1"/>
    </row>
    <row r="6" spans="1:13" ht="25.5" x14ac:dyDescent="0.2">
      <c r="A6" s="187"/>
      <c r="B6" s="166"/>
      <c r="C6" s="169"/>
      <c r="D6" s="34" t="s">
        <v>10</v>
      </c>
      <c r="E6" s="172"/>
      <c r="F6" s="159" t="s">
        <v>140</v>
      </c>
      <c r="G6" s="7" t="s">
        <v>141</v>
      </c>
      <c r="H6" s="36" t="s">
        <v>14</v>
      </c>
      <c r="I6" s="152"/>
      <c r="J6" s="155"/>
      <c r="K6" s="24"/>
      <c r="L6" s="2"/>
      <c r="M6" s="1"/>
    </row>
    <row r="7" spans="1:13" ht="26.25" thickBot="1" x14ac:dyDescent="0.25">
      <c r="A7" s="187"/>
      <c r="B7" s="167"/>
      <c r="C7" s="170"/>
      <c r="D7" s="37" t="s">
        <v>11</v>
      </c>
      <c r="E7" s="59">
        <v>1</v>
      </c>
      <c r="F7" s="156" t="s">
        <v>148</v>
      </c>
      <c r="G7" s="8" t="s">
        <v>151</v>
      </c>
      <c r="H7" s="17" t="s">
        <v>3</v>
      </c>
      <c r="I7" s="59">
        <v>1</v>
      </c>
      <c r="J7" s="156" t="s">
        <v>154</v>
      </c>
      <c r="K7" s="25" t="s">
        <v>155</v>
      </c>
      <c r="L7" s="2"/>
      <c r="M7" s="1"/>
    </row>
    <row r="8" spans="1:13" ht="45" customHeight="1" x14ac:dyDescent="0.2">
      <c r="A8" s="187"/>
      <c r="B8" s="188">
        <v>2</v>
      </c>
      <c r="C8" s="181" t="s">
        <v>136</v>
      </c>
      <c r="D8" s="33" t="s">
        <v>8</v>
      </c>
      <c r="E8" s="196">
        <v>2</v>
      </c>
      <c r="F8" s="62" t="s">
        <v>142</v>
      </c>
      <c r="G8" s="9" t="s">
        <v>143</v>
      </c>
      <c r="H8" s="16" t="s">
        <v>39</v>
      </c>
      <c r="I8" s="151">
        <v>1</v>
      </c>
      <c r="J8" s="158" t="s">
        <v>239</v>
      </c>
      <c r="K8" s="23" t="s">
        <v>240</v>
      </c>
      <c r="L8" s="116">
        <f>E8+E11+I8+I10+I9+I11</f>
        <v>4</v>
      </c>
      <c r="M8" s="1"/>
    </row>
    <row r="9" spans="1:13" x14ac:dyDescent="0.2">
      <c r="A9" s="187"/>
      <c r="B9" s="166"/>
      <c r="C9" s="169"/>
      <c r="D9" s="34" t="s">
        <v>9</v>
      </c>
      <c r="E9" s="171"/>
      <c r="F9" s="159"/>
      <c r="G9" s="7"/>
      <c r="H9" s="35" t="s">
        <v>13</v>
      </c>
      <c r="I9" s="152"/>
      <c r="J9" s="1"/>
      <c r="K9" s="24"/>
      <c r="L9" s="2"/>
      <c r="M9" s="1"/>
    </row>
    <row r="10" spans="1:13" ht="25.5" x14ac:dyDescent="0.2">
      <c r="A10" s="187"/>
      <c r="B10" s="166"/>
      <c r="C10" s="169"/>
      <c r="D10" s="34" t="s">
        <v>10</v>
      </c>
      <c r="E10" s="172"/>
      <c r="F10" s="159" t="s">
        <v>144</v>
      </c>
      <c r="G10" s="7" t="s">
        <v>145</v>
      </c>
      <c r="H10" s="36" t="s">
        <v>14</v>
      </c>
      <c r="I10" s="152"/>
      <c r="J10" s="159"/>
      <c r="K10" s="24"/>
      <c r="L10" s="2"/>
      <c r="M10" s="1"/>
    </row>
    <row r="11" spans="1:13" ht="26.25" thickBot="1" x14ac:dyDescent="0.25">
      <c r="A11" s="187"/>
      <c r="B11" s="167"/>
      <c r="C11" s="170"/>
      <c r="D11" s="37" t="s">
        <v>11</v>
      </c>
      <c r="E11" s="59">
        <v>1</v>
      </c>
      <c r="F11" s="156" t="s">
        <v>1041</v>
      </c>
      <c r="G11" s="8" t="s">
        <v>151</v>
      </c>
      <c r="H11" s="17" t="s">
        <v>3</v>
      </c>
      <c r="I11" s="59"/>
      <c r="J11" s="32"/>
      <c r="K11" s="25"/>
      <c r="L11" s="2"/>
      <c r="M11" s="1"/>
    </row>
    <row r="12" spans="1:13" ht="60" customHeight="1" x14ac:dyDescent="0.2">
      <c r="A12" s="187"/>
      <c r="B12" s="188">
        <v>3</v>
      </c>
      <c r="C12" s="181" t="s">
        <v>137</v>
      </c>
      <c r="D12" s="33" t="s">
        <v>8</v>
      </c>
      <c r="E12" s="196">
        <v>1.5</v>
      </c>
      <c r="F12" s="62" t="s">
        <v>241</v>
      </c>
      <c r="G12" s="9" t="s">
        <v>146</v>
      </c>
      <c r="H12" s="16" t="s">
        <v>39</v>
      </c>
      <c r="I12" s="151"/>
      <c r="J12" s="158"/>
      <c r="K12" s="23"/>
      <c r="L12" s="116">
        <f>E12+E15+I12+I13+I14+I15</f>
        <v>2.5</v>
      </c>
      <c r="M12" s="1"/>
    </row>
    <row r="13" spans="1:13" x14ac:dyDescent="0.2">
      <c r="A13" s="187"/>
      <c r="B13" s="166"/>
      <c r="C13" s="169"/>
      <c r="D13" s="34" t="s">
        <v>9</v>
      </c>
      <c r="E13" s="171"/>
      <c r="F13" s="4"/>
      <c r="G13" s="7"/>
      <c r="H13" s="35" t="s">
        <v>13</v>
      </c>
      <c r="I13" s="152"/>
      <c r="J13" s="20"/>
      <c r="K13" s="47"/>
      <c r="L13" s="2"/>
      <c r="M13" s="1"/>
    </row>
    <row r="14" spans="1:13" ht="25.5" x14ac:dyDescent="0.2">
      <c r="A14" s="187"/>
      <c r="B14" s="166"/>
      <c r="C14" s="169"/>
      <c r="D14" s="34" t="s">
        <v>10</v>
      </c>
      <c r="E14" s="172"/>
      <c r="F14" s="159" t="s">
        <v>147</v>
      </c>
      <c r="G14" s="7" t="s">
        <v>145</v>
      </c>
      <c r="H14" s="36" t="s">
        <v>14</v>
      </c>
      <c r="I14" s="152"/>
      <c r="J14" s="52"/>
      <c r="K14" s="24"/>
      <c r="L14" s="2"/>
      <c r="M14" s="1"/>
    </row>
    <row r="15" spans="1:13" ht="26.25" thickBot="1" x14ac:dyDescent="0.25">
      <c r="A15" s="187"/>
      <c r="B15" s="167"/>
      <c r="C15" s="170"/>
      <c r="D15" s="37" t="s">
        <v>11</v>
      </c>
      <c r="E15" s="59">
        <v>1</v>
      </c>
      <c r="F15" s="50" t="s">
        <v>1109</v>
      </c>
      <c r="G15" s="41" t="s">
        <v>150</v>
      </c>
      <c r="H15" s="17" t="s">
        <v>3</v>
      </c>
      <c r="I15" s="55"/>
      <c r="J15" s="50"/>
      <c r="K15" s="48"/>
      <c r="L15" s="2"/>
      <c r="M15" s="1"/>
    </row>
    <row r="16" spans="1:13" ht="25.5" x14ac:dyDescent="0.2">
      <c r="A16" s="187"/>
      <c r="B16" s="188">
        <v>4</v>
      </c>
      <c r="C16" s="181" t="s">
        <v>242</v>
      </c>
      <c r="D16" s="33" t="s">
        <v>8</v>
      </c>
      <c r="E16" s="196">
        <v>0.5</v>
      </c>
      <c r="F16" s="62" t="s">
        <v>238</v>
      </c>
      <c r="G16" s="9" t="s">
        <v>326</v>
      </c>
      <c r="H16" s="16" t="s">
        <v>39</v>
      </c>
      <c r="I16" s="151"/>
      <c r="J16" s="158"/>
      <c r="K16" s="23"/>
      <c r="L16" s="116">
        <f>E16+E19+I16+I17+I18+I19</f>
        <v>2.5</v>
      </c>
      <c r="M16" s="1"/>
    </row>
    <row r="17" spans="1:13" x14ac:dyDescent="0.2">
      <c r="A17" s="187"/>
      <c r="B17" s="166"/>
      <c r="C17" s="169"/>
      <c r="D17" s="34" t="s">
        <v>9</v>
      </c>
      <c r="E17" s="171"/>
      <c r="F17" s="86"/>
      <c r="G17" s="7"/>
      <c r="H17" s="35" t="s">
        <v>13</v>
      </c>
      <c r="I17" s="142"/>
      <c r="J17" s="143"/>
      <c r="K17" s="144"/>
      <c r="L17" s="2"/>
      <c r="M17" s="1"/>
    </row>
    <row r="18" spans="1:13" x14ac:dyDescent="0.2">
      <c r="A18" s="187"/>
      <c r="B18" s="166"/>
      <c r="C18" s="169"/>
      <c r="D18" s="34" t="s">
        <v>10</v>
      </c>
      <c r="E18" s="172"/>
      <c r="F18" s="159"/>
      <c r="G18" s="7"/>
      <c r="H18" s="36" t="s">
        <v>14</v>
      </c>
      <c r="I18" s="96"/>
      <c r="J18" s="67"/>
      <c r="K18" s="49"/>
      <c r="L18" s="2"/>
      <c r="M18" s="1"/>
    </row>
    <row r="19" spans="1:13" ht="42" customHeight="1" thickBot="1" x14ac:dyDescent="0.25">
      <c r="A19" s="187"/>
      <c r="B19" s="167"/>
      <c r="C19" s="170"/>
      <c r="D19" s="37" t="s">
        <v>11</v>
      </c>
      <c r="E19" s="59">
        <v>1</v>
      </c>
      <c r="F19" s="50" t="s">
        <v>1110</v>
      </c>
      <c r="G19" s="41" t="s">
        <v>149</v>
      </c>
      <c r="H19" s="17" t="s">
        <v>3</v>
      </c>
      <c r="I19" s="59">
        <v>1</v>
      </c>
      <c r="J19" s="160" t="s">
        <v>156</v>
      </c>
      <c r="K19" s="25" t="s">
        <v>157</v>
      </c>
      <c r="L19" s="2"/>
      <c r="M19" s="1"/>
    </row>
    <row r="20" spans="1:13" ht="30.75" customHeight="1" x14ac:dyDescent="0.2">
      <c r="A20" s="187"/>
      <c r="B20" s="188">
        <v>5</v>
      </c>
      <c r="C20" s="181" t="s">
        <v>160</v>
      </c>
      <c r="D20" s="33" t="s">
        <v>8</v>
      </c>
      <c r="E20" s="182"/>
      <c r="F20" s="62"/>
      <c r="G20" s="9"/>
      <c r="H20" s="16" t="s">
        <v>39</v>
      </c>
      <c r="I20" s="151"/>
      <c r="J20" s="158"/>
      <c r="K20" s="23"/>
      <c r="L20" s="116">
        <f>E20+E23+I20+I21+I22+I23</f>
        <v>2</v>
      </c>
      <c r="M20" s="1"/>
    </row>
    <row r="21" spans="1:13" ht="25.5" x14ac:dyDescent="0.2">
      <c r="A21" s="187"/>
      <c r="B21" s="166"/>
      <c r="C21" s="169"/>
      <c r="D21" s="34" t="s">
        <v>9</v>
      </c>
      <c r="E21" s="183"/>
      <c r="F21" s="159"/>
      <c r="G21" s="7"/>
      <c r="H21" s="35" t="s">
        <v>13</v>
      </c>
      <c r="I21" s="145">
        <v>1</v>
      </c>
      <c r="J21" s="146" t="s">
        <v>125</v>
      </c>
      <c r="K21" s="147" t="s">
        <v>126</v>
      </c>
      <c r="L21" s="2"/>
      <c r="M21" s="1"/>
    </row>
    <row r="22" spans="1:13" x14ac:dyDescent="0.2">
      <c r="A22" s="187"/>
      <c r="B22" s="166"/>
      <c r="C22" s="169"/>
      <c r="D22" s="34" t="s">
        <v>10</v>
      </c>
      <c r="E22" s="183"/>
      <c r="F22" s="159"/>
      <c r="G22" s="7"/>
      <c r="H22" s="36" t="s">
        <v>14</v>
      </c>
      <c r="I22" s="152"/>
      <c r="J22" s="159"/>
      <c r="K22" s="24"/>
      <c r="L22" s="2"/>
      <c r="M22" s="1"/>
    </row>
    <row r="23" spans="1:13" ht="54.75" customHeight="1" thickBot="1" x14ac:dyDescent="0.25">
      <c r="A23" s="192"/>
      <c r="B23" s="167"/>
      <c r="C23" s="170"/>
      <c r="D23" s="37" t="s">
        <v>11</v>
      </c>
      <c r="E23" s="59"/>
      <c r="F23" s="19"/>
      <c r="G23" s="41"/>
      <c r="H23" s="17" t="s">
        <v>3</v>
      </c>
      <c r="I23" s="59">
        <v>1</v>
      </c>
      <c r="J23" s="160" t="s">
        <v>158</v>
      </c>
      <c r="K23" s="25" t="s">
        <v>159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6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0</v>
      </c>
    </row>
    <row r="27" spans="1:13" x14ac:dyDescent="0.2">
      <c r="A27" s="42"/>
      <c r="B27" s="42"/>
      <c r="C27" s="42"/>
      <c r="D27" s="45" t="s">
        <v>24</v>
      </c>
      <c r="E27" s="27">
        <f>K2</f>
        <v>3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17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x14ac:dyDescent="0.2">
      <c r="A1" s="193" t="s">
        <v>1068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3.75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8.5" customHeight="1" x14ac:dyDescent="0.2">
      <c r="A4" s="186" t="s">
        <v>161</v>
      </c>
      <c r="B4" s="188">
        <v>1</v>
      </c>
      <c r="C4" s="181" t="s">
        <v>162</v>
      </c>
      <c r="D4" s="33" t="s">
        <v>8</v>
      </c>
      <c r="E4" s="196">
        <v>2</v>
      </c>
      <c r="F4" s="62" t="s">
        <v>166</v>
      </c>
      <c r="G4" s="9" t="s">
        <v>167</v>
      </c>
      <c r="H4" s="16" t="s">
        <v>39</v>
      </c>
      <c r="I4" s="151"/>
      <c r="J4" s="158"/>
      <c r="K4" s="39"/>
      <c r="L4" s="116">
        <f>E4+E7+I4+I5+I6+I7</f>
        <v>4</v>
      </c>
      <c r="M4" s="1"/>
    </row>
    <row r="5" spans="1:16" x14ac:dyDescent="0.2">
      <c r="A5" s="187"/>
      <c r="B5" s="166"/>
      <c r="C5" s="169"/>
      <c r="D5" s="34" t="s">
        <v>9</v>
      </c>
      <c r="E5" s="171"/>
      <c r="F5" s="159"/>
      <c r="G5" s="7"/>
      <c r="H5" s="35" t="s">
        <v>13</v>
      </c>
      <c r="I5" s="152"/>
      <c r="J5" s="155"/>
      <c r="K5" s="24"/>
      <c r="L5" s="2"/>
      <c r="M5" s="1"/>
    </row>
    <row r="6" spans="1:16" x14ac:dyDescent="0.2">
      <c r="A6" s="187"/>
      <c r="B6" s="166"/>
      <c r="C6" s="169"/>
      <c r="D6" s="34" t="s">
        <v>10</v>
      </c>
      <c r="E6" s="172"/>
      <c r="F6" s="159"/>
      <c r="G6" s="7"/>
      <c r="H6" s="36" t="s">
        <v>14</v>
      </c>
      <c r="I6" s="152"/>
      <c r="J6" s="155"/>
      <c r="K6" s="24"/>
      <c r="L6" s="2"/>
      <c r="M6" s="1"/>
      <c r="O6" s="61"/>
    </row>
    <row r="7" spans="1:16" ht="65.45" customHeight="1" thickBot="1" x14ac:dyDescent="0.25">
      <c r="A7" s="187"/>
      <c r="B7" s="167"/>
      <c r="C7" s="170"/>
      <c r="D7" s="37" t="s">
        <v>11</v>
      </c>
      <c r="E7" s="59">
        <v>1</v>
      </c>
      <c r="F7" s="50" t="s">
        <v>174</v>
      </c>
      <c r="G7" s="8" t="s">
        <v>149</v>
      </c>
      <c r="H7" s="17" t="s">
        <v>3</v>
      </c>
      <c r="I7" s="59">
        <v>1</v>
      </c>
      <c r="J7" s="156" t="s">
        <v>184</v>
      </c>
      <c r="K7" s="25" t="s">
        <v>185</v>
      </c>
      <c r="L7" s="2"/>
      <c r="M7" s="1"/>
    </row>
    <row r="8" spans="1:16" ht="88.5" customHeight="1" x14ac:dyDescent="0.2">
      <c r="A8" s="187"/>
      <c r="B8" s="188">
        <v>2</v>
      </c>
      <c r="C8" s="181" t="s">
        <v>163</v>
      </c>
      <c r="D8" s="33" t="s">
        <v>8</v>
      </c>
      <c r="E8" s="196">
        <v>2</v>
      </c>
      <c r="F8" s="62" t="s">
        <v>168</v>
      </c>
      <c r="G8" s="9" t="s">
        <v>169</v>
      </c>
      <c r="H8" s="16" t="s">
        <v>39</v>
      </c>
      <c r="I8" s="151"/>
      <c r="J8" s="158"/>
      <c r="K8" s="39"/>
      <c r="L8" s="116">
        <f>E8+E11+I8+I10+I9+I11</f>
        <v>4</v>
      </c>
      <c r="M8" s="1"/>
    </row>
    <row r="9" spans="1:16" x14ac:dyDescent="0.2">
      <c r="A9" s="187"/>
      <c r="B9" s="166"/>
      <c r="C9" s="169"/>
      <c r="D9" s="34" t="s">
        <v>9</v>
      </c>
      <c r="E9" s="171"/>
      <c r="F9" s="159"/>
      <c r="G9" s="7"/>
      <c r="H9" s="35" t="s">
        <v>13</v>
      </c>
      <c r="I9" s="152"/>
      <c r="J9" s="1"/>
      <c r="K9" s="24"/>
      <c r="L9" s="2"/>
      <c r="M9" s="1"/>
    </row>
    <row r="10" spans="1:16" ht="39" customHeight="1" x14ac:dyDescent="0.2">
      <c r="A10" s="187"/>
      <c r="B10" s="166"/>
      <c r="C10" s="169"/>
      <c r="D10" s="34" t="s">
        <v>10</v>
      </c>
      <c r="E10" s="172"/>
      <c r="F10" s="159"/>
      <c r="G10" s="7"/>
      <c r="H10" s="36" t="s">
        <v>14</v>
      </c>
      <c r="I10" s="152">
        <v>1</v>
      </c>
      <c r="J10" s="159" t="s">
        <v>673</v>
      </c>
      <c r="K10" s="24" t="s">
        <v>179</v>
      </c>
      <c r="L10" s="2"/>
      <c r="M10" s="1"/>
    </row>
    <row r="11" spans="1:16" ht="26.25" thickBot="1" x14ac:dyDescent="0.25">
      <c r="A11" s="187"/>
      <c r="B11" s="167"/>
      <c r="C11" s="170"/>
      <c r="D11" s="37" t="s">
        <v>11</v>
      </c>
      <c r="E11" s="59">
        <v>1</v>
      </c>
      <c r="F11" s="156" t="s">
        <v>175</v>
      </c>
      <c r="G11" s="8" t="s">
        <v>176</v>
      </c>
      <c r="H11" s="17" t="s">
        <v>3</v>
      </c>
      <c r="I11" s="59"/>
      <c r="J11" s="32"/>
      <c r="K11" s="25"/>
      <c r="L11" s="2"/>
      <c r="M11" s="1"/>
      <c r="P11" s="61"/>
    </row>
    <row r="12" spans="1:16" ht="51.75" customHeight="1" x14ac:dyDescent="0.2">
      <c r="A12" s="187"/>
      <c r="B12" s="188">
        <v>3</v>
      </c>
      <c r="C12" s="181" t="s">
        <v>164</v>
      </c>
      <c r="D12" s="33" t="s">
        <v>8</v>
      </c>
      <c r="E12" s="196">
        <v>1.5</v>
      </c>
      <c r="F12" s="62" t="s">
        <v>170</v>
      </c>
      <c r="G12" s="9" t="s">
        <v>171</v>
      </c>
      <c r="H12" s="16" t="s">
        <v>39</v>
      </c>
      <c r="I12" s="151">
        <v>0.5</v>
      </c>
      <c r="J12" s="158" t="s">
        <v>172</v>
      </c>
      <c r="K12" s="23" t="s">
        <v>173</v>
      </c>
      <c r="L12" s="116">
        <f>E12+E15+I12+I13+I14+I15</f>
        <v>3</v>
      </c>
      <c r="M12" s="1"/>
    </row>
    <row r="13" spans="1:16" x14ac:dyDescent="0.2">
      <c r="A13" s="187"/>
      <c r="B13" s="166"/>
      <c r="C13" s="169"/>
      <c r="D13" s="34" t="s">
        <v>9</v>
      </c>
      <c r="E13" s="171"/>
      <c r="F13" s="4"/>
      <c r="G13" s="7"/>
      <c r="H13" s="35" t="s">
        <v>13</v>
      </c>
      <c r="I13" s="152"/>
      <c r="J13" s="1"/>
      <c r="K13" s="47"/>
      <c r="L13" s="2"/>
      <c r="M13" s="1"/>
    </row>
    <row r="14" spans="1:16" x14ac:dyDescent="0.2">
      <c r="A14" s="187"/>
      <c r="B14" s="166"/>
      <c r="C14" s="169"/>
      <c r="D14" s="34" t="s">
        <v>10</v>
      </c>
      <c r="E14" s="172"/>
      <c r="F14" s="65"/>
      <c r="G14" s="7"/>
      <c r="H14" s="36" t="s">
        <v>14</v>
      </c>
      <c r="I14" s="152"/>
      <c r="J14" s="63"/>
      <c r="K14" s="81"/>
      <c r="L14" s="2"/>
      <c r="M14" s="1"/>
    </row>
    <row r="15" spans="1:16" ht="26.25" thickBot="1" x14ac:dyDescent="0.25">
      <c r="A15" s="187"/>
      <c r="B15" s="167"/>
      <c r="C15" s="170"/>
      <c r="D15" s="37" t="s">
        <v>11</v>
      </c>
      <c r="E15" s="59">
        <v>1</v>
      </c>
      <c r="F15" s="156" t="s">
        <v>177</v>
      </c>
      <c r="G15" s="8" t="s">
        <v>178</v>
      </c>
      <c r="H15" s="17" t="s">
        <v>3</v>
      </c>
      <c r="I15" s="55"/>
      <c r="J15" s="50"/>
      <c r="K15" s="48"/>
      <c r="L15" s="2"/>
      <c r="M15" s="1"/>
    </row>
    <row r="16" spans="1:16" ht="57" customHeight="1" x14ac:dyDescent="0.2">
      <c r="A16" s="187"/>
      <c r="B16" s="188">
        <v>4</v>
      </c>
      <c r="C16" s="181" t="s">
        <v>165</v>
      </c>
      <c r="D16" s="33" t="s">
        <v>8</v>
      </c>
      <c r="E16" s="196">
        <v>1.5</v>
      </c>
      <c r="F16" s="62" t="s">
        <v>243</v>
      </c>
      <c r="G16" s="9" t="s">
        <v>171</v>
      </c>
      <c r="H16" s="16" t="s">
        <v>39</v>
      </c>
      <c r="I16" s="151">
        <v>1</v>
      </c>
      <c r="J16" s="158" t="s">
        <v>318</v>
      </c>
      <c r="K16" s="23" t="s">
        <v>289</v>
      </c>
      <c r="L16" s="116">
        <f>E16+E19+I16+I17+I18+I19</f>
        <v>3.5</v>
      </c>
      <c r="M16" s="1"/>
    </row>
    <row r="17" spans="1:13" x14ac:dyDescent="0.2">
      <c r="A17" s="187"/>
      <c r="B17" s="166"/>
      <c r="C17" s="169"/>
      <c r="D17" s="34" t="s">
        <v>9</v>
      </c>
      <c r="E17" s="171"/>
      <c r="F17" s="86"/>
      <c r="G17" s="7"/>
      <c r="H17" s="35" t="s">
        <v>13</v>
      </c>
      <c r="I17" s="142"/>
      <c r="J17" s="143"/>
      <c r="K17" s="144"/>
      <c r="L17" s="2"/>
      <c r="M17" s="1"/>
    </row>
    <row r="18" spans="1:13" x14ac:dyDescent="0.2">
      <c r="A18" s="187"/>
      <c r="B18" s="166"/>
      <c r="C18" s="169"/>
      <c r="D18" s="34" t="s">
        <v>10</v>
      </c>
      <c r="E18" s="172"/>
      <c r="F18" s="159"/>
      <c r="G18" s="7"/>
      <c r="H18" s="36" t="s">
        <v>14</v>
      </c>
      <c r="I18" s="152"/>
      <c r="J18" s="52"/>
      <c r="K18" s="81"/>
      <c r="L18" s="2"/>
      <c r="M18" s="1"/>
    </row>
    <row r="19" spans="1:13" ht="40.5" customHeight="1" thickBot="1" x14ac:dyDescent="0.25">
      <c r="A19" s="187"/>
      <c r="B19" s="166"/>
      <c r="C19" s="197"/>
      <c r="D19" s="68" t="s">
        <v>11</v>
      </c>
      <c r="E19" s="97"/>
      <c r="F19" s="86"/>
      <c r="G19" s="83"/>
      <c r="H19" s="22" t="s">
        <v>3</v>
      </c>
      <c r="I19" s="97">
        <v>1</v>
      </c>
      <c r="J19" s="128" t="s">
        <v>186</v>
      </c>
      <c r="K19" s="47" t="s">
        <v>187</v>
      </c>
      <c r="L19" s="2"/>
      <c r="M19" s="1"/>
    </row>
    <row r="20" spans="1:13" ht="25.5" x14ac:dyDescent="0.2">
      <c r="A20" s="187"/>
      <c r="B20" s="188">
        <v>5</v>
      </c>
      <c r="C20" s="189" t="s">
        <v>246</v>
      </c>
      <c r="D20" s="33" t="s">
        <v>8</v>
      </c>
      <c r="E20" s="182">
        <v>0.5</v>
      </c>
      <c r="F20" s="62" t="s">
        <v>238</v>
      </c>
      <c r="G20" s="9" t="s">
        <v>326</v>
      </c>
      <c r="H20" s="16" t="s">
        <v>39</v>
      </c>
      <c r="I20" s="151"/>
      <c r="J20" s="158"/>
      <c r="K20" s="23"/>
      <c r="L20" s="116">
        <f>E20+E23+I20+I21+I22+I23</f>
        <v>3.5</v>
      </c>
      <c r="M20" s="1"/>
    </row>
    <row r="21" spans="1:13" ht="25.5" x14ac:dyDescent="0.2">
      <c r="A21" s="187"/>
      <c r="B21" s="166"/>
      <c r="C21" s="190"/>
      <c r="D21" s="34" t="s">
        <v>9</v>
      </c>
      <c r="E21" s="183"/>
      <c r="F21" s="159"/>
      <c r="G21" s="7"/>
      <c r="H21" s="35" t="s">
        <v>13</v>
      </c>
      <c r="I21" s="145">
        <v>1</v>
      </c>
      <c r="J21" s="146" t="s">
        <v>152</v>
      </c>
      <c r="K21" s="147" t="s">
        <v>153</v>
      </c>
      <c r="L21" s="2"/>
      <c r="M21" s="1"/>
    </row>
    <row r="22" spans="1:13" x14ac:dyDescent="0.2">
      <c r="A22" s="187"/>
      <c r="B22" s="166"/>
      <c r="C22" s="190"/>
      <c r="D22" s="34" t="s">
        <v>10</v>
      </c>
      <c r="E22" s="183"/>
      <c r="F22" s="159"/>
      <c r="G22" s="7"/>
      <c r="H22" s="36" t="s">
        <v>14</v>
      </c>
      <c r="I22" s="152"/>
      <c r="J22" s="159"/>
      <c r="K22" s="24"/>
      <c r="L22" s="2"/>
      <c r="M22" s="1"/>
    </row>
    <row r="23" spans="1:13" ht="34.5" thickBot="1" x14ac:dyDescent="0.25">
      <c r="A23" s="192"/>
      <c r="B23" s="167"/>
      <c r="C23" s="191"/>
      <c r="D23" s="37" t="s">
        <v>11</v>
      </c>
      <c r="E23" s="59">
        <v>1</v>
      </c>
      <c r="F23" s="156" t="s">
        <v>991</v>
      </c>
      <c r="G23" s="41" t="s">
        <v>178</v>
      </c>
      <c r="H23" s="17" t="s">
        <v>3</v>
      </c>
      <c r="I23" s="59">
        <v>1</v>
      </c>
      <c r="J23" s="160" t="s">
        <v>188</v>
      </c>
      <c r="K23" s="25" t="s">
        <v>187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7.5</v>
      </c>
      <c r="H24" s="44" t="s">
        <v>38</v>
      </c>
      <c r="I24" s="18">
        <f>I4+I8+I12+I20+I16</f>
        <v>1.5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x14ac:dyDescent="0.2">
      <c r="A1" s="193" t="s">
        <v>1069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2</v>
      </c>
      <c r="L2" s="104">
        <f>SUM(L4:L23)</f>
        <v>16</v>
      </c>
    </row>
    <row r="3" spans="1:16" ht="33.75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8.5" customHeight="1" x14ac:dyDescent="0.2">
      <c r="A4" s="186" t="s">
        <v>200</v>
      </c>
      <c r="B4" s="188">
        <v>1</v>
      </c>
      <c r="C4" s="181" t="s">
        <v>201</v>
      </c>
      <c r="D4" s="33" t="s">
        <v>8</v>
      </c>
      <c r="E4" s="196">
        <v>2</v>
      </c>
      <c r="F4" s="62" t="s">
        <v>202</v>
      </c>
      <c r="G4" s="9" t="s">
        <v>203</v>
      </c>
      <c r="H4" s="16" t="s">
        <v>39</v>
      </c>
      <c r="I4" s="151"/>
      <c r="J4" s="62"/>
      <c r="K4" s="39"/>
      <c r="L4" s="116">
        <f>E4+E7+I4+I5+I6+I7</f>
        <v>4</v>
      </c>
      <c r="M4" s="1"/>
    </row>
    <row r="5" spans="1:16" x14ac:dyDescent="0.2">
      <c r="A5" s="187"/>
      <c r="B5" s="166"/>
      <c r="C5" s="169"/>
      <c r="D5" s="34" t="s">
        <v>9</v>
      </c>
      <c r="E5" s="171"/>
      <c r="F5" s="65"/>
      <c r="G5" s="7"/>
      <c r="H5" s="35" t="s">
        <v>13</v>
      </c>
      <c r="I5" s="152"/>
      <c r="J5" s="248"/>
      <c r="K5" s="24"/>
      <c r="L5" s="2"/>
      <c r="M5" s="1"/>
    </row>
    <row r="6" spans="1:16" x14ac:dyDescent="0.2">
      <c r="A6" s="187"/>
      <c r="B6" s="166"/>
      <c r="C6" s="169"/>
      <c r="D6" s="34" t="s">
        <v>10</v>
      </c>
      <c r="E6" s="172"/>
      <c r="F6" s="159"/>
      <c r="G6" s="7"/>
      <c r="H6" s="36" t="s">
        <v>14</v>
      </c>
      <c r="I6" s="152"/>
      <c r="J6" s="155"/>
      <c r="K6" s="24"/>
      <c r="L6" s="2"/>
      <c r="M6" s="1"/>
      <c r="O6" s="61"/>
    </row>
    <row r="7" spans="1:16" ht="66" customHeight="1" thickBot="1" x14ac:dyDescent="0.25">
      <c r="A7" s="187"/>
      <c r="B7" s="166"/>
      <c r="C7" s="197"/>
      <c r="D7" s="68" t="s">
        <v>11</v>
      </c>
      <c r="E7" s="97">
        <v>1</v>
      </c>
      <c r="F7" s="86" t="s">
        <v>208</v>
      </c>
      <c r="G7" s="21" t="s">
        <v>149</v>
      </c>
      <c r="H7" s="22" t="s">
        <v>3</v>
      </c>
      <c r="I7" s="97">
        <v>1</v>
      </c>
      <c r="J7" s="66" t="s">
        <v>190</v>
      </c>
      <c r="K7" s="47" t="s">
        <v>187</v>
      </c>
      <c r="L7" s="2"/>
      <c r="M7" s="1"/>
    </row>
    <row r="8" spans="1:16" ht="57.95" customHeight="1" x14ac:dyDescent="0.2">
      <c r="A8" s="187"/>
      <c r="B8" s="188">
        <v>2</v>
      </c>
      <c r="C8" s="181" t="s">
        <v>204</v>
      </c>
      <c r="D8" s="33" t="s">
        <v>8</v>
      </c>
      <c r="E8" s="196">
        <v>2</v>
      </c>
      <c r="F8" s="62" t="s">
        <v>205</v>
      </c>
      <c r="G8" s="9" t="s">
        <v>206</v>
      </c>
      <c r="H8" s="16" t="s">
        <v>39</v>
      </c>
      <c r="I8" s="151"/>
      <c r="J8" s="70"/>
      <c r="K8" s="39"/>
      <c r="L8" s="116">
        <f>E8+E11+I8+I10+I9+I11</f>
        <v>4</v>
      </c>
      <c r="M8" s="1"/>
    </row>
    <row r="9" spans="1:16" x14ac:dyDescent="0.2">
      <c r="A9" s="187"/>
      <c r="B9" s="166"/>
      <c r="C9" s="169"/>
      <c r="D9" s="34" t="s">
        <v>9</v>
      </c>
      <c r="E9" s="171"/>
      <c r="F9" s="65"/>
      <c r="G9" s="7"/>
      <c r="H9" s="35" t="s">
        <v>13</v>
      </c>
      <c r="I9" s="152"/>
      <c r="J9" s="67"/>
      <c r="K9" s="24"/>
      <c r="L9" s="2"/>
      <c r="M9" s="1"/>
    </row>
    <row r="10" spans="1:16" ht="45" x14ac:dyDescent="0.2">
      <c r="A10" s="187"/>
      <c r="B10" s="166"/>
      <c r="C10" s="169"/>
      <c r="D10" s="34" t="s">
        <v>10</v>
      </c>
      <c r="E10" s="172"/>
      <c r="F10" s="159"/>
      <c r="G10" s="7"/>
      <c r="H10" s="36" t="s">
        <v>14</v>
      </c>
      <c r="I10" s="152">
        <v>1</v>
      </c>
      <c r="J10" s="65" t="s">
        <v>198</v>
      </c>
      <c r="K10" s="24" t="s">
        <v>199</v>
      </c>
      <c r="L10" s="2"/>
      <c r="M10" s="1"/>
    </row>
    <row r="11" spans="1:16" ht="26.25" thickBot="1" x14ac:dyDescent="0.25">
      <c r="A11" s="187"/>
      <c r="B11" s="166"/>
      <c r="C11" s="197"/>
      <c r="D11" s="68" t="s">
        <v>11</v>
      </c>
      <c r="E11" s="97">
        <v>1</v>
      </c>
      <c r="F11" s="66" t="s">
        <v>992</v>
      </c>
      <c r="G11" s="21" t="s">
        <v>149</v>
      </c>
      <c r="H11" s="22" t="s">
        <v>3</v>
      </c>
      <c r="I11" s="97"/>
      <c r="J11" s="72"/>
      <c r="K11" s="47"/>
      <c r="L11" s="2"/>
      <c r="M11" s="1"/>
      <c r="P11" s="61"/>
    </row>
    <row r="12" spans="1:16" ht="56.1" customHeight="1" x14ac:dyDescent="0.2">
      <c r="A12" s="187"/>
      <c r="B12" s="178">
        <v>3</v>
      </c>
      <c r="C12" s="181" t="s">
        <v>207</v>
      </c>
      <c r="D12" s="33" t="s">
        <v>8</v>
      </c>
      <c r="E12" s="182">
        <v>1.5</v>
      </c>
      <c r="F12" s="62" t="s">
        <v>244</v>
      </c>
      <c r="G12" s="9" t="s">
        <v>206</v>
      </c>
      <c r="H12" s="16" t="s">
        <v>39</v>
      </c>
      <c r="I12" s="151"/>
      <c r="J12" s="70"/>
      <c r="K12" s="39"/>
      <c r="L12" s="116">
        <f>E12+E15+I12+I13+I14+I15</f>
        <v>2.5</v>
      </c>
      <c r="M12" s="1"/>
    </row>
    <row r="13" spans="1:16" x14ac:dyDescent="0.2">
      <c r="A13" s="187"/>
      <c r="B13" s="179"/>
      <c r="C13" s="169"/>
      <c r="D13" s="34" t="s">
        <v>9</v>
      </c>
      <c r="E13" s="183"/>
      <c r="F13" s="63"/>
      <c r="G13" s="7"/>
      <c r="H13" s="35" t="s">
        <v>13</v>
      </c>
      <c r="I13" s="152"/>
      <c r="J13" s="51"/>
      <c r="K13" s="24"/>
      <c r="L13" s="2"/>
      <c r="M13" s="1"/>
    </row>
    <row r="14" spans="1:16" x14ac:dyDescent="0.2">
      <c r="A14" s="187"/>
      <c r="B14" s="179"/>
      <c r="C14" s="169"/>
      <c r="D14" s="34" t="s">
        <v>10</v>
      </c>
      <c r="E14" s="183"/>
      <c r="F14" s="159"/>
      <c r="G14" s="7"/>
      <c r="H14" s="36" t="s">
        <v>14</v>
      </c>
      <c r="I14" s="96"/>
      <c r="J14" s="67"/>
      <c r="K14" s="49"/>
      <c r="L14" s="2"/>
      <c r="M14" s="1"/>
    </row>
    <row r="15" spans="1:16" ht="26.25" thickBot="1" x14ac:dyDescent="0.25">
      <c r="A15" s="187"/>
      <c r="B15" s="180"/>
      <c r="C15" s="170"/>
      <c r="D15" s="37" t="s">
        <v>11</v>
      </c>
      <c r="E15" s="59">
        <v>1</v>
      </c>
      <c r="F15" s="124" t="s">
        <v>209</v>
      </c>
      <c r="G15" s="8" t="s">
        <v>178</v>
      </c>
      <c r="H15" s="17" t="s">
        <v>3</v>
      </c>
      <c r="I15" s="55"/>
      <c r="J15" s="15"/>
      <c r="K15" s="25"/>
      <c r="L15" s="2"/>
      <c r="M15" s="1"/>
    </row>
    <row r="16" spans="1:16" ht="25.5" x14ac:dyDescent="0.2">
      <c r="A16" s="187"/>
      <c r="B16" s="166">
        <v>4</v>
      </c>
      <c r="C16" s="168" t="s">
        <v>245</v>
      </c>
      <c r="D16" s="40" t="s">
        <v>8</v>
      </c>
      <c r="E16" s="171">
        <v>0.5</v>
      </c>
      <c r="F16" s="74" t="s">
        <v>238</v>
      </c>
      <c r="G16" s="29" t="s">
        <v>326</v>
      </c>
      <c r="H16" s="30" t="s">
        <v>39</v>
      </c>
      <c r="I16" s="157"/>
      <c r="J16" s="73"/>
      <c r="K16" s="39"/>
      <c r="L16" s="116">
        <f>E16+E19+I16+I17+I18+I19</f>
        <v>2.5</v>
      </c>
      <c r="M16" s="1"/>
    </row>
    <row r="17" spans="1:13" x14ac:dyDescent="0.2">
      <c r="A17" s="187"/>
      <c r="B17" s="166"/>
      <c r="C17" s="169"/>
      <c r="D17" s="34" t="s">
        <v>9</v>
      </c>
      <c r="E17" s="171"/>
      <c r="F17" s="249"/>
      <c r="G17" s="7"/>
      <c r="H17" s="35" t="s">
        <v>13</v>
      </c>
      <c r="I17" s="152"/>
      <c r="J17" s="159"/>
      <c r="K17" s="24"/>
      <c r="L17" s="2"/>
      <c r="M17" s="1"/>
    </row>
    <row r="18" spans="1:13" x14ac:dyDescent="0.2">
      <c r="A18" s="187"/>
      <c r="B18" s="166"/>
      <c r="C18" s="169"/>
      <c r="D18" s="34" t="s">
        <v>10</v>
      </c>
      <c r="E18" s="172"/>
      <c r="F18" s="159"/>
      <c r="G18" s="7"/>
      <c r="H18" s="36" t="s">
        <v>14</v>
      </c>
      <c r="I18" s="152"/>
      <c r="J18" s="52"/>
      <c r="K18" s="53"/>
      <c r="L18" s="2"/>
      <c r="M18" s="1"/>
    </row>
    <row r="19" spans="1:13" ht="51.75" thickBot="1" x14ac:dyDescent="0.25">
      <c r="A19" s="187"/>
      <c r="B19" s="167"/>
      <c r="C19" s="170"/>
      <c r="D19" s="37" t="s">
        <v>11</v>
      </c>
      <c r="E19" s="59">
        <v>1</v>
      </c>
      <c r="F19" s="124" t="s">
        <v>993</v>
      </c>
      <c r="G19" s="41" t="s">
        <v>178</v>
      </c>
      <c r="H19" s="17" t="s">
        <v>3</v>
      </c>
      <c r="I19" s="59">
        <v>1</v>
      </c>
      <c r="J19" s="86" t="s">
        <v>191</v>
      </c>
      <c r="K19" s="25" t="s">
        <v>192</v>
      </c>
      <c r="L19" s="2"/>
      <c r="M19" s="1"/>
    </row>
    <row r="20" spans="1:13" ht="38.25" customHeight="1" x14ac:dyDescent="0.2">
      <c r="A20" s="187"/>
      <c r="B20" s="188">
        <v>5</v>
      </c>
      <c r="C20" s="168" t="s">
        <v>1047</v>
      </c>
      <c r="D20" s="40" t="s">
        <v>8</v>
      </c>
      <c r="E20" s="182"/>
      <c r="F20" s="62"/>
      <c r="G20" s="9"/>
      <c r="H20" s="16" t="s">
        <v>39</v>
      </c>
      <c r="I20" s="151">
        <v>1</v>
      </c>
      <c r="J20" s="158" t="s">
        <v>196</v>
      </c>
      <c r="K20" s="23" t="s">
        <v>197</v>
      </c>
      <c r="L20" s="116">
        <f>E20+E23+I20+I21+I22+I23</f>
        <v>3</v>
      </c>
      <c r="M20" s="1"/>
    </row>
    <row r="21" spans="1:13" ht="22.5" x14ac:dyDescent="0.2">
      <c r="A21" s="187"/>
      <c r="B21" s="166"/>
      <c r="C21" s="169"/>
      <c r="D21" s="34" t="s">
        <v>9</v>
      </c>
      <c r="E21" s="183"/>
      <c r="F21" s="159"/>
      <c r="G21" s="7"/>
      <c r="H21" s="35" t="s">
        <v>13</v>
      </c>
      <c r="I21" s="152">
        <v>1</v>
      </c>
      <c r="J21" s="159" t="s">
        <v>182</v>
      </c>
      <c r="K21" s="24" t="s">
        <v>183</v>
      </c>
      <c r="L21" s="2"/>
      <c r="M21" s="1"/>
    </row>
    <row r="22" spans="1:13" x14ac:dyDescent="0.2">
      <c r="A22" s="187"/>
      <c r="B22" s="166"/>
      <c r="C22" s="169"/>
      <c r="D22" s="34" t="s">
        <v>10</v>
      </c>
      <c r="E22" s="183"/>
      <c r="F22" s="159"/>
      <c r="G22" s="7"/>
      <c r="H22" s="36" t="s">
        <v>14</v>
      </c>
      <c r="I22" s="152"/>
      <c r="J22" s="63"/>
      <c r="K22" s="75"/>
      <c r="L22" s="2"/>
      <c r="M22" s="1"/>
    </row>
    <row r="23" spans="1:13" ht="26.25" thickBot="1" x14ac:dyDescent="0.25">
      <c r="A23" s="192"/>
      <c r="B23" s="167"/>
      <c r="C23" s="170"/>
      <c r="D23" s="37" t="s">
        <v>11</v>
      </c>
      <c r="E23" s="59"/>
      <c r="F23" s="19"/>
      <c r="G23" s="41"/>
      <c r="H23" s="17" t="s">
        <v>3</v>
      </c>
      <c r="I23" s="59">
        <v>1</v>
      </c>
      <c r="J23" s="160" t="s">
        <v>193</v>
      </c>
      <c r="K23" s="25" t="s">
        <v>192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6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2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18</v>
      </c>
    </row>
    <row r="31" spans="1:13" x14ac:dyDescent="0.2">
      <c r="C31" s="2"/>
    </row>
  </sheetData>
  <mergeCells count="17">
    <mergeCell ref="B20:B23"/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7" zoomScaleNormal="75" zoomScaleSheetLayoutView="77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3" x14ac:dyDescent="0.2">
      <c r="A1" s="193" t="s">
        <v>1070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3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1</v>
      </c>
      <c r="L2" s="104">
        <f>SUM(L4:L23)</f>
        <v>17</v>
      </c>
    </row>
    <row r="3" spans="1:13" ht="33.75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43.5" customHeight="1" x14ac:dyDescent="0.2">
      <c r="A4" s="186" t="s">
        <v>210</v>
      </c>
      <c r="B4" s="178">
        <v>1</v>
      </c>
      <c r="C4" s="181" t="s">
        <v>211</v>
      </c>
      <c r="D4" s="33" t="s">
        <v>8</v>
      </c>
      <c r="E4" s="182">
        <v>2</v>
      </c>
      <c r="F4" s="77" t="s">
        <v>212</v>
      </c>
      <c r="G4" s="9" t="s">
        <v>213</v>
      </c>
      <c r="H4" s="16" t="s">
        <v>39</v>
      </c>
      <c r="I4" s="151"/>
      <c r="J4" s="77"/>
      <c r="K4" s="76"/>
      <c r="L4" s="116">
        <f>E4+E7+I4+I5+I6+I7</f>
        <v>3</v>
      </c>
      <c r="M4" s="1"/>
    </row>
    <row r="5" spans="1:13" x14ac:dyDescent="0.2">
      <c r="A5" s="187"/>
      <c r="B5" s="179"/>
      <c r="C5" s="169"/>
      <c r="D5" s="34" t="s">
        <v>9</v>
      </c>
      <c r="E5" s="183"/>
      <c r="F5" s="31"/>
      <c r="G5" s="7"/>
      <c r="H5" s="35" t="s">
        <v>13</v>
      </c>
      <c r="I5" s="152"/>
      <c r="J5" s="52"/>
      <c r="K5" s="24"/>
      <c r="L5" s="2"/>
      <c r="M5" s="1"/>
    </row>
    <row r="6" spans="1:13" ht="53.25" customHeight="1" x14ac:dyDescent="0.2">
      <c r="A6" s="187"/>
      <c r="B6" s="179"/>
      <c r="C6" s="169"/>
      <c r="D6" s="34" t="s">
        <v>10</v>
      </c>
      <c r="E6" s="183"/>
      <c r="F6" s="31" t="s">
        <v>214</v>
      </c>
      <c r="G6" s="7" t="s">
        <v>215</v>
      </c>
      <c r="H6" s="36" t="s">
        <v>14</v>
      </c>
      <c r="I6" s="152"/>
      <c r="J6" s="78"/>
      <c r="K6" s="81"/>
      <c r="L6" s="2"/>
      <c r="M6" s="1"/>
    </row>
    <row r="7" spans="1:13" ht="26.25" thickBot="1" x14ac:dyDescent="0.25">
      <c r="A7" s="187"/>
      <c r="B7" s="180"/>
      <c r="C7" s="170"/>
      <c r="D7" s="37" t="s">
        <v>11</v>
      </c>
      <c r="E7" s="59"/>
      <c r="F7" s="32"/>
      <c r="G7" s="8"/>
      <c r="H7" s="17" t="s">
        <v>3</v>
      </c>
      <c r="I7" s="59">
        <v>1</v>
      </c>
      <c r="J7" s="160" t="s">
        <v>193</v>
      </c>
      <c r="K7" s="25" t="s">
        <v>192</v>
      </c>
      <c r="L7" s="2"/>
      <c r="M7" s="1"/>
    </row>
    <row r="8" spans="1:13" ht="57" customHeight="1" x14ac:dyDescent="0.2">
      <c r="A8" s="187"/>
      <c r="B8" s="178">
        <v>2</v>
      </c>
      <c r="C8" s="181" t="s">
        <v>216</v>
      </c>
      <c r="D8" s="33" t="s">
        <v>8</v>
      </c>
      <c r="E8" s="182">
        <v>2</v>
      </c>
      <c r="F8" s="94" t="s">
        <v>217</v>
      </c>
      <c r="G8" s="9" t="s">
        <v>218</v>
      </c>
      <c r="H8" s="16" t="s">
        <v>39</v>
      </c>
      <c r="I8" s="151">
        <v>1</v>
      </c>
      <c r="J8" s="62" t="s">
        <v>196</v>
      </c>
      <c r="K8" s="23" t="s">
        <v>197</v>
      </c>
      <c r="L8" s="116">
        <f>E8+E11+I8+I10+I9+I11</f>
        <v>4</v>
      </c>
      <c r="M8" s="1"/>
    </row>
    <row r="9" spans="1:13" x14ac:dyDescent="0.2">
      <c r="A9" s="187"/>
      <c r="B9" s="179"/>
      <c r="C9" s="169"/>
      <c r="D9" s="34" t="s">
        <v>9</v>
      </c>
      <c r="E9" s="183"/>
      <c r="F9" s="78"/>
      <c r="G9" s="7"/>
      <c r="H9" s="35" t="s">
        <v>13</v>
      </c>
      <c r="I9" s="152"/>
      <c r="J9" s="78"/>
      <c r="K9" s="81"/>
      <c r="L9" s="2"/>
      <c r="M9" s="1"/>
    </row>
    <row r="10" spans="1:13" ht="23.25" customHeight="1" x14ac:dyDescent="0.2">
      <c r="A10" s="187"/>
      <c r="B10" s="179"/>
      <c r="C10" s="169"/>
      <c r="D10" s="34" t="s">
        <v>10</v>
      </c>
      <c r="E10" s="183"/>
      <c r="F10" s="159" t="s">
        <v>219</v>
      </c>
      <c r="G10" s="7" t="s">
        <v>220</v>
      </c>
      <c r="H10" s="36" t="s">
        <v>14</v>
      </c>
      <c r="I10" s="152"/>
      <c r="J10" s="78"/>
      <c r="K10" s="81"/>
      <c r="L10" s="2"/>
      <c r="M10" s="1"/>
    </row>
    <row r="11" spans="1:13" ht="26.25" thickBot="1" x14ac:dyDescent="0.25">
      <c r="A11" s="187"/>
      <c r="B11" s="180"/>
      <c r="C11" s="170"/>
      <c r="D11" s="37" t="s">
        <v>11</v>
      </c>
      <c r="E11" s="59">
        <v>1</v>
      </c>
      <c r="F11" s="156" t="s">
        <v>227</v>
      </c>
      <c r="G11" s="8" t="s">
        <v>228</v>
      </c>
      <c r="H11" s="17" t="s">
        <v>3</v>
      </c>
      <c r="I11" s="55"/>
      <c r="J11" s="32"/>
      <c r="K11" s="25"/>
      <c r="L11" s="2"/>
      <c r="M11" s="1"/>
    </row>
    <row r="12" spans="1:13" ht="83.25" customHeight="1" x14ac:dyDescent="0.2">
      <c r="A12" s="187"/>
      <c r="B12" s="178">
        <v>3</v>
      </c>
      <c r="C12" s="181" t="s">
        <v>549</v>
      </c>
      <c r="D12" s="33" t="s">
        <v>8</v>
      </c>
      <c r="E12" s="182">
        <v>2</v>
      </c>
      <c r="F12" s="62" t="s">
        <v>550</v>
      </c>
      <c r="G12" s="9" t="s">
        <v>1038</v>
      </c>
      <c r="H12" s="16" t="s">
        <v>39</v>
      </c>
      <c r="I12" s="151"/>
      <c r="J12" s="77"/>
      <c r="K12" s="76"/>
      <c r="L12" s="116">
        <f>E12+E15+I12+I13+I14+I15</f>
        <v>3</v>
      </c>
      <c r="M12" s="1"/>
    </row>
    <row r="13" spans="1:13" x14ac:dyDescent="0.2">
      <c r="A13" s="187"/>
      <c r="B13" s="179"/>
      <c r="C13" s="169"/>
      <c r="D13" s="34" t="s">
        <v>9</v>
      </c>
      <c r="E13" s="183"/>
      <c r="F13" s="159"/>
      <c r="G13" s="7"/>
      <c r="H13" s="35" t="s">
        <v>13</v>
      </c>
      <c r="I13" s="152"/>
      <c r="J13" s="78"/>
      <c r="K13" s="81"/>
      <c r="L13" s="2"/>
      <c r="M13" s="1"/>
    </row>
    <row r="14" spans="1:13" ht="33.75" x14ac:dyDescent="0.2">
      <c r="A14" s="187"/>
      <c r="B14" s="179"/>
      <c r="C14" s="169"/>
      <c r="D14" s="34" t="s">
        <v>10</v>
      </c>
      <c r="E14" s="183"/>
      <c r="F14" s="159"/>
      <c r="G14" s="7"/>
      <c r="H14" s="36" t="s">
        <v>14</v>
      </c>
      <c r="I14" s="152">
        <v>1</v>
      </c>
      <c r="J14" s="155" t="s">
        <v>231</v>
      </c>
      <c r="K14" s="24" t="s">
        <v>232</v>
      </c>
      <c r="L14" s="2"/>
      <c r="M14" s="1"/>
    </row>
    <row r="15" spans="1:13" ht="26.25" thickBot="1" x14ac:dyDescent="0.25">
      <c r="A15" s="187"/>
      <c r="B15" s="180"/>
      <c r="C15" s="170"/>
      <c r="D15" s="37" t="s">
        <v>11</v>
      </c>
      <c r="E15" s="59"/>
      <c r="F15" s="19"/>
      <c r="G15" s="41"/>
      <c r="H15" s="17" t="s">
        <v>3</v>
      </c>
      <c r="I15" s="59"/>
      <c r="J15" s="32"/>
      <c r="K15" s="25"/>
      <c r="L15" s="2"/>
      <c r="M15" s="1"/>
    </row>
    <row r="16" spans="1:13" ht="63.75" customHeight="1" x14ac:dyDescent="0.2">
      <c r="A16" s="187"/>
      <c r="B16" s="178">
        <v>4</v>
      </c>
      <c r="C16" s="181" t="s">
        <v>221</v>
      </c>
      <c r="D16" s="33" t="s">
        <v>8</v>
      </c>
      <c r="E16" s="182">
        <v>1.5</v>
      </c>
      <c r="F16" s="77" t="s">
        <v>956</v>
      </c>
      <c r="G16" s="9" t="s">
        <v>222</v>
      </c>
      <c r="H16" s="16" t="s">
        <v>39</v>
      </c>
      <c r="I16" s="151"/>
      <c r="J16" s="158"/>
      <c r="K16" s="23"/>
      <c r="L16" s="116">
        <f>E16+E19+I16+I17+I18+I19</f>
        <v>3.5</v>
      </c>
      <c r="M16" s="1"/>
    </row>
    <row r="17" spans="1:13" x14ac:dyDescent="0.2">
      <c r="A17" s="187"/>
      <c r="B17" s="179"/>
      <c r="C17" s="169"/>
      <c r="D17" s="34" t="s">
        <v>9</v>
      </c>
      <c r="E17" s="183"/>
      <c r="F17" s="159"/>
      <c r="G17" s="7"/>
      <c r="H17" s="35" t="s">
        <v>13</v>
      </c>
      <c r="I17" s="152"/>
      <c r="J17" s="159"/>
      <c r="K17" s="24"/>
      <c r="L17" s="2"/>
      <c r="M17" s="1"/>
    </row>
    <row r="18" spans="1:13" x14ac:dyDescent="0.2">
      <c r="A18" s="187"/>
      <c r="B18" s="179"/>
      <c r="C18" s="169"/>
      <c r="D18" s="34" t="s">
        <v>10</v>
      </c>
      <c r="E18" s="183"/>
      <c r="F18" s="159" t="s">
        <v>223</v>
      </c>
      <c r="G18" s="7" t="s">
        <v>224</v>
      </c>
      <c r="H18" s="36" t="s">
        <v>14</v>
      </c>
      <c r="I18" s="152"/>
      <c r="J18" s="52"/>
      <c r="K18" s="81"/>
      <c r="L18" s="2"/>
      <c r="M18" s="1"/>
    </row>
    <row r="19" spans="1:13" ht="39" thickBot="1" x14ac:dyDescent="0.25">
      <c r="A19" s="187"/>
      <c r="B19" s="180"/>
      <c r="C19" s="170"/>
      <c r="D19" s="37" t="s">
        <v>11</v>
      </c>
      <c r="E19" s="59">
        <v>1</v>
      </c>
      <c r="F19" s="156" t="s">
        <v>994</v>
      </c>
      <c r="G19" s="41" t="s">
        <v>228</v>
      </c>
      <c r="H19" s="17" t="s">
        <v>3</v>
      </c>
      <c r="I19" s="59">
        <v>1</v>
      </c>
      <c r="J19" s="32" t="s">
        <v>234</v>
      </c>
      <c r="K19" s="25" t="s">
        <v>233</v>
      </c>
      <c r="L19" s="2"/>
      <c r="M19" s="1"/>
    </row>
    <row r="20" spans="1:13" ht="48" customHeight="1" x14ac:dyDescent="0.2">
      <c r="A20" s="187"/>
      <c r="B20" s="178">
        <v>5</v>
      </c>
      <c r="C20" s="189" t="s">
        <v>1045</v>
      </c>
      <c r="D20" s="33" t="s">
        <v>8</v>
      </c>
      <c r="E20" s="182">
        <v>1.5</v>
      </c>
      <c r="F20" s="77" t="s">
        <v>1043</v>
      </c>
      <c r="G20" s="9" t="s">
        <v>1044</v>
      </c>
      <c r="H20" s="16" t="s">
        <v>39</v>
      </c>
      <c r="I20" s="151"/>
      <c r="J20" s="62"/>
      <c r="K20" s="23"/>
      <c r="L20" s="116">
        <f>E20+E23+I20+I21+I22+I23</f>
        <v>3.5</v>
      </c>
      <c r="M20" s="1"/>
    </row>
    <row r="21" spans="1:13" ht="25.5" x14ac:dyDescent="0.2">
      <c r="A21" s="187"/>
      <c r="B21" s="179"/>
      <c r="C21" s="190"/>
      <c r="D21" s="34" t="s">
        <v>9</v>
      </c>
      <c r="E21" s="183"/>
      <c r="F21" s="159"/>
      <c r="G21" s="7"/>
      <c r="H21" s="35" t="s">
        <v>13</v>
      </c>
      <c r="I21" s="152">
        <v>1</v>
      </c>
      <c r="J21" s="159" t="s">
        <v>194</v>
      </c>
      <c r="K21" s="24" t="s">
        <v>195</v>
      </c>
      <c r="L21" s="2"/>
      <c r="M21" s="1"/>
    </row>
    <row r="22" spans="1:13" ht="25.5" x14ac:dyDescent="0.2">
      <c r="A22" s="187"/>
      <c r="B22" s="179"/>
      <c r="C22" s="190"/>
      <c r="D22" s="34" t="s">
        <v>10</v>
      </c>
      <c r="E22" s="183"/>
      <c r="F22" s="159" t="s">
        <v>225</v>
      </c>
      <c r="G22" s="7" t="s">
        <v>226</v>
      </c>
      <c r="H22" s="36" t="s">
        <v>14</v>
      </c>
      <c r="I22" s="152"/>
      <c r="J22" s="159"/>
      <c r="K22" s="24"/>
      <c r="L22" s="2"/>
      <c r="M22" s="1"/>
    </row>
    <row r="23" spans="1:13" ht="90.75" customHeight="1" thickBot="1" x14ac:dyDescent="0.25">
      <c r="A23" s="192"/>
      <c r="B23" s="180"/>
      <c r="C23" s="191"/>
      <c r="D23" s="37" t="s">
        <v>11</v>
      </c>
      <c r="E23" s="59"/>
      <c r="F23" s="32"/>
      <c r="G23" s="41"/>
      <c r="H23" s="17" t="s">
        <v>3</v>
      </c>
      <c r="I23" s="59">
        <v>1</v>
      </c>
      <c r="J23" s="160" t="s">
        <v>235</v>
      </c>
      <c r="K23" s="25" t="s">
        <v>236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9</v>
      </c>
      <c r="H24" s="44" t="s">
        <v>38</v>
      </c>
      <c r="I24" s="18">
        <f>I4+I8+I12+I16+I20</f>
        <v>1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2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1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19</v>
      </c>
    </row>
    <row r="31" spans="1:13" x14ac:dyDescent="0.2">
      <c r="C31" s="2"/>
    </row>
  </sheetData>
  <mergeCells count="17">
    <mergeCell ref="C8:C11"/>
    <mergeCell ref="E8:E10"/>
    <mergeCell ref="C20:C23"/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</mergeCells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activeCell="A4" sqref="A4:K23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6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6" customWidth="1"/>
  </cols>
  <sheetData>
    <row r="1" spans="1:16" x14ac:dyDescent="0.2">
      <c r="A1" s="193" t="s">
        <v>1071</v>
      </c>
      <c r="B1" s="194"/>
      <c r="C1" s="194"/>
      <c r="D1" s="194"/>
      <c r="E1" s="194"/>
      <c r="F1" s="13" t="s">
        <v>15</v>
      </c>
      <c r="G1" s="57">
        <v>5</v>
      </c>
      <c r="J1" s="13" t="s">
        <v>16</v>
      </c>
      <c r="K1" s="57">
        <f>G1*4</f>
        <v>20</v>
      </c>
    </row>
    <row r="2" spans="1:16" x14ac:dyDescent="0.2">
      <c r="A2" s="195"/>
      <c r="B2" s="195"/>
      <c r="C2" s="195"/>
      <c r="D2" s="195"/>
      <c r="E2" s="195"/>
      <c r="F2" s="60"/>
      <c r="G2" s="56"/>
      <c r="J2" s="13" t="s">
        <v>26</v>
      </c>
      <c r="K2" s="57">
        <f>K1-(E24+E25+I24+I25+I26+I27+I28)</f>
        <v>0</v>
      </c>
      <c r="L2" s="104">
        <f>SUM(L4:L23)</f>
        <v>18</v>
      </c>
    </row>
    <row r="3" spans="1:16" ht="33.75" thickBot="1" x14ac:dyDescent="0.25">
      <c r="A3" s="54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25" x14ac:dyDescent="0.2">
      <c r="A4" s="186" t="s">
        <v>248</v>
      </c>
      <c r="B4" s="188">
        <v>1</v>
      </c>
      <c r="C4" s="181" t="s">
        <v>249</v>
      </c>
      <c r="D4" s="33" t="s">
        <v>8</v>
      </c>
      <c r="E4" s="182">
        <v>1.5</v>
      </c>
      <c r="F4" s="94" t="s">
        <v>250</v>
      </c>
      <c r="G4" s="9" t="s">
        <v>251</v>
      </c>
      <c r="H4" s="16" t="s">
        <v>39</v>
      </c>
      <c r="I4" s="151">
        <v>0.5</v>
      </c>
      <c r="J4" s="94" t="s">
        <v>252</v>
      </c>
      <c r="K4" s="76" t="s">
        <v>253</v>
      </c>
      <c r="L4" s="116">
        <f>E4+E7+I4+I5+I6+I7</f>
        <v>4</v>
      </c>
      <c r="M4" s="1"/>
    </row>
    <row r="5" spans="1:16" x14ac:dyDescent="0.2">
      <c r="A5" s="187"/>
      <c r="B5" s="166"/>
      <c r="C5" s="169"/>
      <c r="D5" s="34" t="s">
        <v>9</v>
      </c>
      <c r="E5" s="183"/>
      <c r="F5" s="52"/>
      <c r="G5" s="7"/>
      <c r="H5" s="35" t="s">
        <v>13</v>
      </c>
      <c r="I5" s="152"/>
      <c r="J5" s="155"/>
      <c r="K5" s="24"/>
      <c r="L5" s="2"/>
      <c r="M5" s="1"/>
    </row>
    <row r="6" spans="1:16" ht="33.75" x14ac:dyDescent="0.2">
      <c r="A6" s="187"/>
      <c r="B6" s="166"/>
      <c r="C6" s="169"/>
      <c r="D6" s="34" t="s">
        <v>10</v>
      </c>
      <c r="E6" s="183"/>
      <c r="F6" s="52" t="s">
        <v>254</v>
      </c>
      <c r="G6" s="7" t="s">
        <v>255</v>
      </c>
      <c r="H6" s="36" t="s">
        <v>14</v>
      </c>
      <c r="I6" s="152"/>
      <c r="J6" s="155"/>
      <c r="K6" s="24"/>
      <c r="L6" s="2"/>
      <c r="M6" s="1"/>
      <c r="O6" s="61"/>
    </row>
    <row r="7" spans="1:16" ht="51.75" thickBot="1" x14ac:dyDescent="0.25">
      <c r="A7" s="187"/>
      <c r="B7" s="167"/>
      <c r="C7" s="170"/>
      <c r="D7" s="37" t="s">
        <v>11</v>
      </c>
      <c r="E7" s="59">
        <v>1</v>
      </c>
      <c r="F7" s="32" t="s">
        <v>229</v>
      </c>
      <c r="G7" s="41" t="s">
        <v>230</v>
      </c>
      <c r="H7" s="17" t="s">
        <v>3</v>
      </c>
      <c r="I7" s="59">
        <v>1</v>
      </c>
      <c r="J7" s="32" t="s">
        <v>264</v>
      </c>
      <c r="K7" s="25" t="s">
        <v>265</v>
      </c>
      <c r="L7" s="2"/>
      <c r="M7" s="1"/>
    </row>
    <row r="8" spans="1:16" ht="63.75" x14ac:dyDescent="0.2">
      <c r="A8" s="187"/>
      <c r="B8" s="188">
        <v>2</v>
      </c>
      <c r="C8" s="181" t="s">
        <v>256</v>
      </c>
      <c r="D8" s="33" t="s">
        <v>8</v>
      </c>
      <c r="E8" s="182">
        <v>1.5</v>
      </c>
      <c r="F8" s="94" t="s">
        <v>270</v>
      </c>
      <c r="G8" s="9" t="s">
        <v>257</v>
      </c>
      <c r="H8" s="16" t="s">
        <v>39</v>
      </c>
      <c r="I8" s="151"/>
      <c r="J8" s="158"/>
      <c r="K8" s="76"/>
      <c r="L8" s="116">
        <f>E8+E11+I8+I10+I9+I11</f>
        <v>3.5</v>
      </c>
      <c r="M8" s="1"/>
    </row>
    <row r="9" spans="1:16" x14ac:dyDescent="0.2">
      <c r="A9" s="187"/>
      <c r="B9" s="166"/>
      <c r="C9" s="169"/>
      <c r="D9" s="34" t="s">
        <v>9</v>
      </c>
      <c r="E9" s="183"/>
      <c r="F9" s="78"/>
      <c r="G9" s="7"/>
      <c r="H9" s="35" t="s">
        <v>13</v>
      </c>
      <c r="I9" s="152"/>
      <c r="J9" s="52"/>
      <c r="K9" s="24"/>
      <c r="L9" s="2"/>
      <c r="M9" s="1"/>
    </row>
    <row r="10" spans="1:16" ht="22.5" x14ac:dyDescent="0.2">
      <c r="A10" s="187"/>
      <c r="B10" s="166"/>
      <c r="C10" s="169"/>
      <c r="D10" s="34" t="s">
        <v>10</v>
      </c>
      <c r="E10" s="183"/>
      <c r="F10" s="159" t="s">
        <v>258</v>
      </c>
      <c r="G10" s="7" t="s">
        <v>259</v>
      </c>
      <c r="H10" s="36" t="s">
        <v>14</v>
      </c>
      <c r="I10" s="152"/>
      <c r="J10" s="78"/>
      <c r="K10" s="81"/>
      <c r="L10" s="2"/>
      <c r="M10" s="1"/>
    </row>
    <row r="11" spans="1:16" ht="26.25" thickBot="1" x14ac:dyDescent="0.25">
      <c r="A11" s="187"/>
      <c r="B11" s="167"/>
      <c r="C11" s="170"/>
      <c r="D11" s="37" t="s">
        <v>11</v>
      </c>
      <c r="E11" s="59">
        <v>2</v>
      </c>
      <c r="F11" s="32" t="s">
        <v>327</v>
      </c>
      <c r="G11" s="41" t="s">
        <v>328</v>
      </c>
      <c r="H11" s="17" t="s">
        <v>3</v>
      </c>
      <c r="I11" s="59"/>
      <c r="J11" s="80"/>
      <c r="K11" s="25"/>
      <c r="L11" s="2"/>
      <c r="M11" s="1"/>
      <c r="P11" s="61"/>
    </row>
    <row r="12" spans="1:16" ht="25.5" x14ac:dyDescent="0.2">
      <c r="A12" s="187"/>
      <c r="B12" s="188">
        <v>3</v>
      </c>
      <c r="C12" s="181" t="s">
        <v>899</v>
      </c>
      <c r="D12" s="33" t="s">
        <v>8</v>
      </c>
      <c r="E12" s="182">
        <v>0.5</v>
      </c>
      <c r="F12" s="94" t="s">
        <v>238</v>
      </c>
      <c r="G12" s="9" t="s">
        <v>326</v>
      </c>
      <c r="H12" s="16" t="s">
        <v>39</v>
      </c>
      <c r="I12" s="151"/>
      <c r="J12" s="79"/>
      <c r="K12" s="23"/>
      <c r="L12" s="116">
        <f>E12+E15+I12+I13+I14+I15</f>
        <v>2.5</v>
      </c>
      <c r="M12" s="1"/>
    </row>
    <row r="13" spans="1:16" x14ac:dyDescent="0.2">
      <c r="A13" s="187"/>
      <c r="B13" s="166"/>
      <c r="C13" s="169"/>
      <c r="D13" s="34" t="s">
        <v>9</v>
      </c>
      <c r="E13" s="183"/>
      <c r="F13" s="159"/>
      <c r="G13" s="7"/>
      <c r="H13" s="35" t="s">
        <v>13</v>
      </c>
      <c r="I13" s="152"/>
      <c r="J13" s="78"/>
      <c r="K13" s="81"/>
      <c r="L13" s="2"/>
      <c r="M13" s="1"/>
    </row>
    <row r="14" spans="1:16" ht="33.75" x14ac:dyDescent="0.2">
      <c r="A14" s="187"/>
      <c r="B14" s="166"/>
      <c r="C14" s="169"/>
      <c r="D14" s="34" t="s">
        <v>10</v>
      </c>
      <c r="E14" s="183"/>
      <c r="F14" s="159"/>
      <c r="G14" s="7"/>
      <c r="H14" s="36" t="s">
        <v>14</v>
      </c>
      <c r="I14" s="152">
        <v>1</v>
      </c>
      <c r="J14" s="155" t="s">
        <v>261</v>
      </c>
      <c r="K14" s="24" t="s">
        <v>260</v>
      </c>
      <c r="L14" s="2"/>
      <c r="M14" s="1"/>
    </row>
    <row r="15" spans="1:16" ht="26.25" thickBot="1" x14ac:dyDescent="0.25">
      <c r="A15" s="187"/>
      <c r="B15" s="167"/>
      <c r="C15" s="170"/>
      <c r="D15" s="37" t="s">
        <v>11</v>
      </c>
      <c r="E15" s="59">
        <v>1</v>
      </c>
      <c r="F15" s="32" t="s">
        <v>209</v>
      </c>
      <c r="G15" s="41" t="s">
        <v>230</v>
      </c>
      <c r="H15" s="17" t="s">
        <v>3</v>
      </c>
      <c r="I15" s="55"/>
      <c r="J15" s="32"/>
      <c r="K15" s="25"/>
      <c r="L15" s="2"/>
      <c r="M15" s="1"/>
    </row>
    <row r="16" spans="1:16" ht="40.5" customHeight="1" x14ac:dyDescent="0.2">
      <c r="A16" s="187"/>
      <c r="B16" s="188">
        <v>4</v>
      </c>
      <c r="C16" s="181" t="s">
        <v>1030</v>
      </c>
      <c r="D16" s="33" t="s">
        <v>8</v>
      </c>
      <c r="E16" s="182">
        <v>2</v>
      </c>
      <c r="F16" s="77" t="s">
        <v>1030</v>
      </c>
      <c r="G16" s="9" t="s">
        <v>1040</v>
      </c>
      <c r="H16" s="16" t="s">
        <v>39</v>
      </c>
      <c r="I16" s="151">
        <v>1</v>
      </c>
      <c r="J16" s="94" t="s">
        <v>674</v>
      </c>
      <c r="K16" s="76" t="s">
        <v>262</v>
      </c>
      <c r="L16" s="116">
        <f>E16+E19+I16+I17+I18+I19</f>
        <v>4</v>
      </c>
      <c r="M16" s="1"/>
    </row>
    <row r="17" spans="1:13" x14ac:dyDescent="0.2">
      <c r="A17" s="187"/>
      <c r="B17" s="166"/>
      <c r="C17" s="169"/>
      <c r="D17" s="34" t="s">
        <v>9</v>
      </c>
      <c r="E17" s="183"/>
      <c r="F17" s="78"/>
      <c r="G17" s="7"/>
      <c r="H17" s="35" t="s">
        <v>13</v>
      </c>
      <c r="I17" s="152"/>
      <c r="J17" s="159"/>
      <c r="K17" s="24"/>
      <c r="L17" s="2"/>
      <c r="M17" s="1"/>
    </row>
    <row r="18" spans="1:13" x14ac:dyDescent="0.2">
      <c r="A18" s="187"/>
      <c r="B18" s="166"/>
      <c r="C18" s="169"/>
      <c r="D18" s="34" t="s">
        <v>10</v>
      </c>
      <c r="E18" s="183"/>
      <c r="F18" s="159"/>
      <c r="G18" s="7"/>
      <c r="H18" s="36" t="s">
        <v>14</v>
      </c>
      <c r="I18" s="152"/>
      <c r="J18" s="52"/>
      <c r="K18" s="81"/>
      <c r="L18" s="2"/>
      <c r="M18" s="1"/>
    </row>
    <row r="19" spans="1:13" ht="39" thickBot="1" x14ac:dyDescent="0.25">
      <c r="A19" s="187"/>
      <c r="B19" s="166"/>
      <c r="C19" s="197"/>
      <c r="D19" s="68" t="s">
        <v>11</v>
      </c>
      <c r="E19" s="97"/>
      <c r="F19" s="82"/>
      <c r="G19" s="83"/>
      <c r="H19" s="22" t="s">
        <v>3</v>
      </c>
      <c r="I19" s="97">
        <v>1</v>
      </c>
      <c r="J19" s="84" t="s">
        <v>266</v>
      </c>
      <c r="K19" s="47" t="s">
        <v>267</v>
      </c>
      <c r="L19" s="2"/>
      <c r="M19" s="1"/>
    </row>
    <row r="20" spans="1:13" ht="33.75" x14ac:dyDescent="0.2">
      <c r="A20" s="187"/>
      <c r="B20" s="188">
        <v>5</v>
      </c>
      <c r="C20" s="198" t="s">
        <v>1030</v>
      </c>
      <c r="D20" s="33" t="s">
        <v>8</v>
      </c>
      <c r="E20" s="182">
        <v>2</v>
      </c>
      <c r="F20" s="77" t="s">
        <v>1030</v>
      </c>
      <c r="G20" s="9" t="s">
        <v>1040</v>
      </c>
      <c r="H20" s="16" t="s">
        <v>39</v>
      </c>
      <c r="I20" s="151"/>
      <c r="J20" s="94"/>
      <c r="K20" s="76"/>
      <c r="L20" s="116">
        <f>E20+E23+I20+I21+I22+I23</f>
        <v>4</v>
      </c>
      <c r="M20" s="1"/>
    </row>
    <row r="21" spans="1:13" ht="25.5" x14ac:dyDescent="0.2">
      <c r="A21" s="187"/>
      <c r="B21" s="166"/>
      <c r="C21" s="199"/>
      <c r="D21" s="34" t="s">
        <v>9</v>
      </c>
      <c r="E21" s="183"/>
      <c r="F21" s="159"/>
      <c r="G21" s="7"/>
      <c r="H21" s="35" t="s">
        <v>13</v>
      </c>
      <c r="I21" s="152">
        <v>1</v>
      </c>
      <c r="J21" s="159" t="s">
        <v>974</v>
      </c>
      <c r="K21" s="24" t="s">
        <v>126</v>
      </c>
      <c r="L21" s="2"/>
      <c r="M21" s="1"/>
    </row>
    <row r="22" spans="1:13" x14ac:dyDescent="0.2">
      <c r="A22" s="187"/>
      <c r="B22" s="166"/>
      <c r="C22" s="199"/>
      <c r="D22" s="34" t="s">
        <v>10</v>
      </c>
      <c r="E22" s="183"/>
      <c r="F22" s="159"/>
      <c r="G22" s="7"/>
      <c r="H22" s="36" t="s">
        <v>14</v>
      </c>
      <c r="I22" s="152"/>
      <c r="J22" s="78"/>
      <c r="K22" s="81"/>
      <c r="L22" s="2"/>
      <c r="M22" s="1"/>
    </row>
    <row r="23" spans="1:13" ht="51.75" thickBot="1" x14ac:dyDescent="0.25">
      <c r="A23" s="192"/>
      <c r="B23" s="167"/>
      <c r="C23" s="200"/>
      <c r="D23" s="37" t="s">
        <v>11</v>
      </c>
      <c r="E23" s="59"/>
      <c r="F23" s="156"/>
      <c r="G23" s="41"/>
      <c r="H23" s="17" t="s">
        <v>3</v>
      </c>
      <c r="I23" s="59">
        <v>1</v>
      </c>
      <c r="J23" s="160" t="s">
        <v>268</v>
      </c>
      <c r="K23" s="25" t="s">
        <v>269</v>
      </c>
      <c r="L23" s="2"/>
      <c r="M23" s="1"/>
    </row>
    <row r="24" spans="1:13" x14ac:dyDescent="0.2">
      <c r="A24" s="42"/>
      <c r="B24" s="42"/>
      <c r="C24" s="42"/>
      <c r="D24" s="43" t="s">
        <v>19</v>
      </c>
      <c r="E24" s="18">
        <f>E4+E8+E12+E16+E20</f>
        <v>7.5</v>
      </c>
      <c r="H24" s="44" t="s">
        <v>38</v>
      </c>
      <c r="I24" s="18">
        <f>I4+I8+I12+I16+I20</f>
        <v>1.5</v>
      </c>
      <c r="L24" s="104"/>
    </row>
    <row r="25" spans="1:13" x14ac:dyDescent="0.2">
      <c r="A25" s="42"/>
      <c r="B25" s="42"/>
      <c r="C25" s="42"/>
      <c r="D25" s="44" t="s">
        <v>20</v>
      </c>
      <c r="E25" s="18">
        <f>E7+E11+E15+E19+E23</f>
        <v>4</v>
      </c>
      <c r="H25" s="44" t="s">
        <v>21</v>
      </c>
      <c r="I25" s="18">
        <f>I5+I9+I13+I17+I21</f>
        <v>1</v>
      </c>
    </row>
    <row r="26" spans="1:13" x14ac:dyDescent="0.2">
      <c r="A26" s="42"/>
      <c r="B26" s="42"/>
      <c r="C26" s="42"/>
      <c r="D26" s="42"/>
      <c r="H26" s="44" t="s">
        <v>22</v>
      </c>
      <c r="I26" s="18">
        <f>I6+I10+I14+I18+I22</f>
        <v>1</v>
      </c>
    </row>
    <row r="27" spans="1:13" x14ac:dyDescent="0.2">
      <c r="A27" s="42"/>
      <c r="B27" s="42"/>
      <c r="C27" s="42"/>
      <c r="D27" s="45" t="s">
        <v>24</v>
      </c>
      <c r="E27" s="27">
        <f>K2</f>
        <v>0</v>
      </c>
      <c r="H27" s="44" t="s">
        <v>23</v>
      </c>
      <c r="I27" s="18">
        <f>I7+I11+I15+I19+I23</f>
        <v>3</v>
      </c>
    </row>
    <row r="28" spans="1:13" x14ac:dyDescent="0.2">
      <c r="H28" s="45" t="s">
        <v>18</v>
      </c>
      <c r="I28" s="26">
        <v>2</v>
      </c>
    </row>
    <row r="30" spans="1:13" x14ac:dyDescent="0.2">
      <c r="F30" s="13" t="s">
        <v>27</v>
      </c>
      <c r="G30" s="26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42</vt:i4>
      </vt:variant>
    </vt:vector>
  </HeadingPairs>
  <TitlesOfParts>
    <vt:vector size="86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2021-05-20T07:05:04Z</cp:lastPrinted>
  <dcterms:created xsi:type="dcterms:W3CDTF">2017-03-23T14:02:44Z</dcterms:created>
  <dcterms:modified xsi:type="dcterms:W3CDTF">2021-05-20T07:10:41Z</dcterms:modified>
</cp:coreProperties>
</file>