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0_21\"/>
    </mc:Choice>
  </mc:AlternateContent>
  <bookViews>
    <workbookView xWindow="0" yWindow="0" windowWidth="28800" windowHeight="1183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7" r:id="rId30"/>
    <sheet name="30" sheetId="38" r:id="rId31"/>
    <sheet name="31" sheetId="35" r:id="rId32"/>
    <sheet name="32" sheetId="39" r:id="rId33"/>
    <sheet name="33" sheetId="40" r:id="rId34"/>
    <sheet name="34" sheetId="41" r:id="rId35"/>
    <sheet name="35" sheetId="42" r:id="rId36"/>
    <sheet name="36" sheetId="43" r:id="rId37"/>
    <sheet name="37" sheetId="44" r:id="rId38"/>
    <sheet name="38" sheetId="45" r:id="rId39"/>
    <sheet name="39" sheetId="46" r:id="rId40"/>
    <sheet name="40" sheetId="47" r:id="rId41"/>
    <sheet name="41" sheetId="48" r:id="rId42"/>
    <sheet name="42" sheetId="51" r:id="rId43"/>
    <sheet name="43" sheetId="52" r:id="rId44"/>
  </sheets>
  <definedNames>
    <definedName name="_GoBack" localSheetId="41">'41'!$J$14</definedName>
    <definedName name="_GoBack" localSheetId="42">'42'!$J$14</definedName>
    <definedName name="_GoBack" localSheetId="43">'43'!$J$14</definedName>
    <definedName name="_xlnm.Print_Area" localSheetId="1">'1'!$A$1:$K$19</definedName>
    <definedName name="_xlnm.Print_Area" localSheetId="10">'10'!$A$1:$K$23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'17'!$A$1:$K$11</definedName>
    <definedName name="_xlnm.Print_Area" localSheetId="19">'19'!$A$1:$K$19</definedName>
    <definedName name="_xlnm.Print_Area" localSheetId="2">'2'!$A$1:$K$23</definedName>
    <definedName name="_xlnm.Print_Area" localSheetId="20">'20'!$A$1:$K$23</definedName>
    <definedName name="_xlnm.Print_Area" localSheetId="21">'21'!$A$1:$K$23</definedName>
    <definedName name="_xlnm.Print_Area" localSheetId="22">'22'!$A$1:$K$23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'31'!$A$1:$K$15</definedName>
    <definedName name="_xlnm.Print_Area" localSheetId="32">'32'!$A$1:$K$15</definedName>
    <definedName name="_xlnm.Print_Area" localSheetId="33">'33'!$A$1:$K$23</definedName>
    <definedName name="_xlnm.Print_Area" localSheetId="34">'34'!$A$1:$K$23</definedName>
    <definedName name="_xlnm.Print_Area" localSheetId="35">'35'!$A$1:$K$23</definedName>
    <definedName name="_xlnm.Print_Area" localSheetId="36">'36'!$A$1:$K$19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'40'!$A$1:$K$19</definedName>
    <definedName name="_xlnm.Print_Area" localSheetId="41">'41'!$A$1:$K$23</definedName>
    <definedName name="_xlnm.Print_Area" localSheetId="42">'42'!$A$1:$K$23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wstęp!$A$1:$A$27</definedName>
  </definedNames>
  <calcPr calcId="152511"/>
</workbook>
</file>

<file path=xl/calcChain.xml><?xml version="1.0" encoding="utf-8"?>
<calcChain xmlns="http://schemas.openxmlformats.org/spreadsheetml/2006/main">
  <c r="K2" i="51" l="1"/>
  <c r="I25" i="14" l="1"/>
  <c r="E15" i="24"/>
  <c r="K2" i="47" l="1"/>
  <c r="I23" i="47"/>
  <c r="I22" i="47"/>
  <c r="I21" i="47"/>
  <c r="I20" i="47"/>
  <c r="E21" i="47"/>
  <c r="E20" i="47"/>
  <c r="I27" i="44"/>
  <c r="I26" i="44"/>
  <c r="I25" i="44"/>
  <c r="I24" i="44"/>
  <c r="E25" i="44"/>
  <c r="E24" i="44"/>
  <c r="L4" i="44"/>
  <c r="I23" i="43"/>
  <c r="I22" i="43"/>
  <c r="I21" i="43"/>
  <c r="I20" i="43"/>
  <c r="E21" i="43"/>
  <c r="E20" i="43"/>
  <c r="I27" i="40"/>
  <c r="G30" i="40" s="1"/>
  <c r="I26" i="40"/>
  <c r="I25" i="40"/>
  <c r="I24" i="40"/>
  <c r="E25" i="40"/>
  <c r="E24" i="40"/>
  <c r="L20" i="40"/>
  <c r="L16" i="40"/>
  <c r="L12" i="40"/>
  <c r="L8" i="40"/>
  <c r="L4" i="40"/>
  <c r="K2" i="39"/>
  <c r="I19" i="39"/>
  <c r="I18" i="39"/>
  <c r="I17" i="39"/>
  <c r="I16" i="39"/>
  <c r="E17" i="39"/>
  <c r="E16" i="39"/>
  <c r="L20" i="38"/>
  <c r="L16" i="38"/>
  <c r="L12" i="38"/>
  <c r="L8" i="38"/>
  <c r="L4" i="38"/>
  <c r="I27" i="38"/>
  <c r="I26" i="38"/>
  <c r="I25" i="38"/>
  <c r="I24" i="38"/>
  <c r="E25" i="38"/>
  <c r="E24" i="38"/>
  <c r="I27" i="14"/>
  <c r="I26" i="14"/>
  <c r="I24" i="14"/>
  <c r="E25" i="14"/>
  <c r="E24" i="14"/>
  <c r="L4" i="14"/>
  <c r="L8" i="14"/>
  <c r="L12" i="14"/>
  <c r="L16" i="14"/>
  <c r="I27" i="15"/>
  <c r="I26" i="15"/>
  <c r="I25" i="15"/>
  <c r="I24" i="15"/>
  <c r="E25" i="15"/>
  <c r="E24" i="15"/>
  <c r="L20" i="15"/>
  <c r="L16" i="15"/>
  <c r="L12" i="15"/>
  <c r="L4" i="15"/>
  <c r="L4" i="10"/>
  <c r="L8" i="10"/>
  <c r="L12" i="10"/>
  <c r="L16" i="10"/>
  <c r="I27" i="10"/>
  <c r="I26" i="10"/>
  <c r="I25" i="10"/>
  <c r="I24" i="10"/>
  <c r="E25" i="10"/>
  <c r="E24" i="10"/>
  <c r="L20" i="10"/>
  <c r="L8" i="12"/>
  <c r="L12" i="12"/>
  <c r="L16" i="12"/>
  <c r="I27" i="12"/>
  <c r="I26" i="12"/>
  <c r="I25" i="12"/>
  <c r="I24" i="12"/>
  <c r="E25" i="12"/>
  <c r="E24" i="12"/>
  <c r="I23" i="11"/>
  <c r="I22" i="11"/>
  <c r="I21" i="11"/>
  <c r="I20" i="11"/>
  <c r="E21" i="11"/>
  <c r="E20" i="11"/>
  <c r="L4" i="12"/>
  <c r="L2" i="40" l="1"/>
  <c r="K2" i="40"/>
  <c r="I27" i="52"/>
  <c r="I26" i="52"/>
  <c r="I25" i="52"/>
  <c r="E25" i="52"/>
  <c r="I24" i="52"/>
  <c r="E24" i="52"/>
  <c r="K2" i="52" s="1"/>
  <c r="E27" i="52" s="1"/>
  <c r="L20" i="52"/>
  <c r="L12" i="52"/>
  <c r="L8" i="52"/>
  <c r="L4" i="52"/>
  <c r="K1" i="52"/>
  <c r="I27" i="51"/>
  <c r="I26" i="51"/>
  <c r="I25" i="51"/>
  <c r="E25" i="51"/>
  <c r="I24" i="51"/>
  <c r="E24" i="51"/>
  <c r="L20" i="51"/>
  <c r="L12" i="51"/>
  <c r="L2" i="51" s="1"/>
  <c r="L8" i="51"/>
  <c r="L4" i="51"/>
  <c r="K1" i="51"/>
  <c r="I27" i="48"/>
  <c r="K2" i="48" s="1"/>
  <c r="I26" i="48"/>
  <c r="I25" i="48"/>
  <c r="I24" i="48"/>
  <c r="E25" i="48"/>
  <c r="E24" i="48"/>
  <c r="L2" i="41"/>
  <c r="L20" i="41"/>
  <c r="L16" i="41"/>
  <c r="L12" i="41"/>
  <c r="L8" i="41"/>
  <c r="L4" i="41"/>
  <c r="L4" i="42"/>
  <c r="L8" i="42"/>
  <c r="L12" i="42"/>
  <c r="I26" i="42"/>
  <c r="I25" i="42"/>
  <c r="I24" i="42"/>
  <c r="E25" i="42"/>
  <c r="E24" i="42"/>
  <c r="I27" i="41"/>
  <c r="I26" i="41"/>
  <c r="I25" i="41"/>
  <c r="I24" i="41"/>
  <c r="E25" i="41"/>
  <c r="E24" i="41"/>
  <c r="I27" i="42"/>
  <c r="L2" i="28"/>
  <c r="L4" i="28"/>
  <c r="I27" i="28"/>
  <c r="I26" i="28"/>
  <c r="I25" i="28"/>
  <c r="I24" i="28"/>
  <c r="E25" i="28"/>
  <c r="E24" i="28"/>
  <c r="I23" i="25"/>
  <c r="I22" i="25"/>
  <c r="I21" i="25"/>
  <c r="I20" i="25"/>
  <c r="E21" i="25"/>
  <c r="E20" i="25"/>
  <c r="I23" i="17"/>
  <c r="I22" i="17"/>
  <c r="I21" i="17"/>
  <c r="I20" i="17"/>
  <c r="E21" i="17"/>
  <c r="E20" i="17"/>
  <c r="L2" i="52" l="1"/>
  <c r="G30" i="52"/>
  <c r="K2" i="42"/>
  <c r="E27" i="51"/>
  <c r="G30" i="51"/>
  <c r="L20" i="45" l="1"/>
  <c r="I27" i="45"/>
  <c r="I26" i="45"/>
  <c r="I25" i="45"/>
  <c r="I24" i="45"/>
  <c r="E25" i="45"/>
  <c r="E24" i="45"/>
  <c r="L16" i="45"/>
  <c r="I15" i="24"/>
  <c r="I14" i="24"/>
  <c r="I13" i="24"/>
  <c r="I12" i="24"/>
  <c r="E13" i="24"/>
  <c r="E12" i="24"/>
  <c r="I19" i="35"/>
  <c r="I18" i="35"/>
  <c r="I17" i="35"/>
  <c r="I16" i="35"/>
  <c r="E17" i="35"/>
  <c r="E16" i="35"/>
  <c r="L8" i="37"/>
  <c r="L20" i="37"/>
  <c r="L16" i="37"/>
  <c r="L12" i="37"/>
  <c r="L4" i="37"/>
  <c r="I27" i="37"/>
  <c r="I26" i="37"/>
  <c r="G30" i="37" s="1"/>
  <c r="I25" i="37"/>
  <c r="I24" i="37"/>
  <c r="E25" i="37"/>
  <c r="E24" i="37"/>
  <c r="L2" i="37" l="1"/>
  <c r="K2" i="37"/>
  <c r="L12" i="35"/>
  <c r="L8" i="35"/>
  <c r="L4" i="35"/>
  <c r="L16" i="48"/>
  <c r="L12" i="48"/>
  <c r="L8" i="48"/>
  <c r="L4" i="48"/>
  <c r="L16" i="47"/>
  <c r="L12" i="47"/>
  <c r="L8" i="47"/>
  <c r="L4" i="47"/>
  <c r="L20" i="46"/>
  <c r="L16" i="46"/>
  <c r="L12" i="46"/>
  <c r="L8" i="46"/>
  <c r="L4" i="46"/>
  <c r="L12" i="45"/>
  <c r="L2" i="45" s="1"/>
  <c r="L8" i="45"/>
  <c r="L4" i="45"/>
  <c r="L20" i="44"/>
  <c r="L16" i="44"/>
  <c r="L12" i="44"/>
  <c r="L8" i="44"/>
  <c r="L16" i="43"/>
  <c r="L12" i="43"/>
  <c r="L8" i="43"/>
  <c r="L4" i="43"/>
  <c r="L12" i="39"/>
  <c r="L8" i="39"/>
  <c r="L4" i="39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" i="31" s="1"/>
  <c r="L20" i="28"/>
  <c r="L16" i="28"/>
  <c r="L12" i="28"/>
  <c r="L8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8" i="24"/>
  <c r="L4" i="24"/>
  <c r="L20" i="23"/>
  <c r="L16" i="23"/>
  <c r="L12" i="23"/>
  <c r="L8" i="23"/>
  <c r="L4" i="23"/>
  <c r="L2" i="23" s="1"/>
  <c r="L20" i="20"/>
  <c r="L16" i="20"/>
  <c r="L12" i="20"/>
  <c r="L8" i="20"/>
  <c r="L4" i="20"/>
  <c r="L20" i="21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20" i="14"/>
  <c r="L8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2" i="7" s="1"/>
  <c r="L4" i="7"/>
  <c r="L20" i="8"/>
  <c r="L16" i="8"/>
  <c r="L12" i="8"/>
  <c r="L8" i="8"/>
  <c r="L4" i="8"/>
  <c r="L20" i="9"/>
  <c r="L16" i="9"/>
  <c r="L2" i="9" s="1"/>
  <c r="L12" i="9"/>
  <c r="L8" i="9"/>
  <c r="L4" i="9"/>
  <c r="L20" i="12"/>
  <c r="L2" i="12" s="1"/>
  <c r="L16" i="11"/>
  <c r="L12" i="11"/>
  <c r="L8" i="11"/>
  <c r="K1" i="24"/>
  <c r="K1" i="48"/>
  <c r="K1" i="47"/>
  <c r="I27" i="46"/>
  <c r="I26" i="46"/>
  <c r="I25" i="46"/>
  <c r="E25" i="46"/>
  <c r="I24" i="46"/>
  <c r="E24" i="46"/>
  <c r="K1" i="46"/>
  <c r="K1" i="45"/>
  <c r="K1" i="44"/>
  <c r="K1" i="43"/>
  <c r="K1" i="42"/>
  <c r="K1" i="41"/>
  <c r="K1" i="40"/>
  <c r="K1" i="39"/>
  <c r="K1" i="38"/>
  <c r="K1" i="37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G30" i="33" s="1"/>
  <c r="E24" i="33"/>
  <c r="K1" i="33"/>
  <c r="I27" i="32"/>
  <c r="I26" i="32"/>
  <c r="I25" i="32"/>
  <c r="E25" i="32"/>
  <c r="I24" i="32"/>
  <c r="E24" i="32"/>
  <c r="K2" i="32" s="1"/>
  <c r="E27" i="32" s="1"/>
  <c r="K1" i="32"/>
  <c r="I27" i="31"/>
  <c r="I26" i="31"/>
  <c r="I25" i="31"/>
  <c r="E25" i="31"/>
  <c r="I24" i="31"/>
  <c r="E24" i="31"/>
  <c r="K1" i="31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2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E25" i="21"/>
  <c r="I24" i="21"/>
  <c r="E24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G30" i="15"/>
  <c r="K1" i="14"/>
  <c r="K1" i="15"/>
  <c r="K2" i="15" s="1"/>
  <c r="E27" i="15" s="1"/>
  <c r="I27" i="16"/>
  <c r="I26" i="16"/>
  <c r="I25" i="16"/>
  <c r="E25" i="16"/>
  <c r="K2" i="16" s="1"/>
  <c r="E27" i="16" s="1"/>
  <c r="I24" i="16"/>
  <c r="E24" i="16"/>
  <c r="K1" i="16"/>
  <c r="I27" i="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I24" i="8"/>
  <c r="E24" i="8"/>
  <c r="I27" i="9"/>
  <c r="I25" i="9"/>
  <c r="E25" i="9"/>
  <c r="I24" i="9"/>
  <c r="E24" i="9"/>
  <c r="L2" i="44" l="1"/>
  <c r="K2" i="9"/>
  <c r="E27" i="9" s="1"/>
  <c r="G26" i="47"/>
  <c r="K2" i="43"/>
  <c r="E23" i="43" s="1"/>
  <c r="L2" i="39"/>
  <c r="L2" i="21"/>
  <c r="K2" i="21"/>
  <c r="E27" i="21" s="1"/>
  <c r="K2" i="18"/>
  <c r="E27" i="18" s="1"/>
  <c r="L2" i="14"/>
  <c r="K2" i="10"/>
  <c r="E27" i="10" s="1"/>
  <c r="L2" i="10"/>
  <c r="G30" i="12"/>
  <c r="K2" i="12"/>
  <c r="E27" i="12" s="1"/>
  <c r="K2" i="41"/>
  <c r="E27" i="41" s="1"/>
  <c r="E27" i="40"/>
  <c r="L2" i="27"/>
  <c r="G30" i="27"/>
  <c r="K2" i="17"/>
  <c r="E23" i="17" s="1"/>
  <c r="G30" i="41"/>
  <c r="L2" i="34"/>
  <c r="K2" i="45"/>
  <c r="E27" i="45" s="1"/>
  <c r="G30" i="28"/>
  <c r="K2" i="24"/>
  <c r="G30" i="20"/>
  <c r="K2" i="35"/>
  <c r="E19" i="35" s="1"/>
  <c r="L2" i="25"/>
  <c r="E23" i="25"/>
  <c r="G30" i="26"/>
  <c r="G30" i="10"/>
  <c r="K2" i="8"/>
  <c r="E27" i="8" s="1"/>
  <c r="K2" i="7"/>
  <c r="E27" i="7" s="1"/>
  <c r="G30" i="6"/>
  <c r="K2" i="23"/>
  <c r="E27" i="23" s="1"/>
  <c r="K2" i="31"/>
  <c r="E27" i="31" s="1"/>
  <c r="K2" i="33"/>
  <c r="E27" i="33" s="1"/>
  <c r="G22" i="35"/>
  <c r="G30" i="38"/>
  <c r="E19" i="39"/>
  <c r="L2" i="16"/>
  <c r="L2" i="22"/>
  <c r="L2" i="24"/>
  <c r="L2" i="35"/>
  <c r="K2" i="11"/>
  <c r="E23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8"/>
  <c r="L2" i="15"/>
  <c r="L2" i="18"/>
  <c r="L2" i="32"/>
  <c r="L2" i="33"/>
  <c r="E27" i="37"/>
  <c r="G18" i="24"/>
  <c r="G22" i="39"/>
  <c r="G30" i="32"/>
  <c r="G30" i="9"/>
  <c r="K2" i="14"/>
  <c r="E27" i="14" s="1"/>
  <c r="K2" i="22"/>
  <c r="E27" i="22" s="1"/>
  <c r="G30" i="23"/>
  <c r="K2" i="34"/>
  <c r="E27" i="34" s="1"/>
  <c r="L2" i="6"/>
  <c r="L2" i="17"/>
  <c r="L2" i="20"/>
  <c r="L2" i="26"/>
  <c r="L2" i="38"/>
  <c r="G30" i="48"/>
  <c r="L2" i="48"/>
  <c r="E27" i="48"/>
  <c r="L2" i="47"/>
  <c r="E23" i="47"/>
  <c r="L2" i="46"/>
  <c r="G30" i="46"/>
  <c r="G30" i="45"/>
  <c r="K2" i="44"/>
  <c r="E27" i="44" s="1"/>
  <c r="L2" i="43"/>
  <c r="G26" i="43"/>
  <c r="G30" i="42"/>
  <c r="E27" i="42"/>
  <c r="L2" i="42"/>
  <c r="G30" i="22"/>
  <c r="G26" i="11"/>
  <c r="G30" i="8"/>
  <c r="K2" i="28"/>
  <c r="E27" i="28" s="1"/>
  <c r="G26" i="17"/>
  <c r="K2" i="46"/>
  <c r="E27" i="46" s="1"/>
  <c r="G30" i="7"/>
  <c r="K2" i="26"/>
  <c r="E27" i="26" s="1"/>
  <c r="K2" i="6"/>
  <c r="E27" i="6" s="1"/>
  <c r="K2" i="38"/>
  <c r="E27" i="38" s="1"/>
  <c r="G30" i="18"/>
  <c r="G30" i="44"/>
</calcChain>
</file>

<file path=xl/sharedStrings.xml><?xml version="1.0" encoding="utf-8"?>
<sst xmlns="http://schemas.openxmlformats.org/spreadsheetml/2006/main" count="4042" uniqueCount="1355">
  <si>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</si>
  <si>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</si>
  <si>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</si>
  <si>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</si>
  <si>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</si>
  <si>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</si>
  <si>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</si>
  <si>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</si>
  <si>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</si>
  <si>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</si>
  <si>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</si>
  <si>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</si>
  <si>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</si>
  <si>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</si>
  <si>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</si>
  <si>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</si>
  <si>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</si>
  <si>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</si>
  <si>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</si>
  <si>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</si>
  <si>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</si>
  <si>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</si>
  <si>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</si>
  <si>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</si>
  <si>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</si>
  <si>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</si>
  <si>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</si>
  <si>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</si>
  <si>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</si>
  <si>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</si>
  <si>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</si>
  <si>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</si>
  <si>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</si>
  <si>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</si>
  <si>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VII–1  Litery S, s. Co kupujemy w sklepie spożywczym? 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</si>
  <si>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</si>
  <si>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</si>
  <si>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</si>
  <si>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>VII–3  Gdzie szukać witamin?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</si>
  <si>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</si>
  <si>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</si>
  <si>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</si>
  <si>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</si>
  <si>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</si>
  <si>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</si>
  <si>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</si>
  <si>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</si>
  <si>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 xml:space="preserve">VII–4  Co zrobić, aby jeść smacznie, zdrowo, kolorowo?  </t>
  </si>
  <si>
    <t>Czytanie i przepisywanie wyrazów, zdań. Ćwiczenia utrwalające nazwy owoców i warzyw – gra w bingo.</t>
  </si>
  <si>
    <t>VII–5  Czy smacznie to zawsze zdrowo?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</si>
  <si>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</si>
  <si>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</si>
  <si>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</si>
  <si>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</si>
  <si>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</si>
  <si>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</si>
  <si>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</si>
  <si>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</si>
  <si>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</si>
  <si>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</si>
  <si>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</si>
  <si>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</si>
  <si>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</si>
  <si>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</si>
  <si>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</si>
  <si>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</si>
  <si>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</si>
  <si>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</si>
  <si>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</si>
  <si>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</si>
  <si>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 xml:space="preserve">I–1  Poznajemy imiona koleżanek i kolegów. Jaka jest nasza szkoła? 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</si>
  <si>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</si>
  <si>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</si>
  <si>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</si>
  <si>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</si>
  <si>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</si>
  <si>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I–4  Jak obowiązki ma dyżurny? Czy warto umieć czytać?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</si>
  <si>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</si>
  <si>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</si>
  <si>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</si>
  <si>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</si>
  <si>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</si>
  <si>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</si>
  <si>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 xml:space="preserve">Zabawy: „Ręka wita nogę”, „Głowa, ramiona, kolana, pięty”, „Ence, pence, w której ręce?”. </t>
  </si>
  <si>
    <t>Poznawanie części ciała. Ćwiczenie ramion, nóg, tułowia.</t>
  </si>
  <si>
    <t>Poznawanie siebie nawzajem. Zabawy i gry integracyjne.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</si>
  <si>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</si>
  <si>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</si>
  <si>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</si>
  <si>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</si>
  <si>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</si>
  <si>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</si>
  <si>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</si>
  <si>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I–5 Czytamy już pierwsze zdania </t>
  </si>
  <si>
    <t>II–JACY JESTEŚMY?  
Oo,  Aa,  Ii,  Ee</t>
  </si>
  <si>
    <t>II–1  Chodźmy na wycieczkę. Dokąd wybrała się klasa pani Magdy?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</si>
  <si>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</si>
  <si>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</si>
  <si>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</si>
  <si>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</si>
  <si>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</si>
  <si>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</si>
  <si>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</si>
  <si>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</si>
  <si>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</si>
  <si>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</si>
  <si>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</si>
  <si>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</si>
  <si>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</si>
  <si>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</si>
  <si>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</si>
  <si>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</si>
  <si>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</si>
  <si>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</si>
  <si>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</si>
  <si>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</si>
  <si>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</si>
  <si>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</si>
  <si>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</si>
  <si>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</si>
  <si>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</si>
  <si>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</si>
  <si>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</si>
  <si>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</si>
  <si>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</si>
  <si>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</si>
  <si>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</si>
  <si>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</si>
  <si>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</si>
  <si>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</si>
  <si>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</si>
  <si>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</si>
  <si>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</si>
  <si>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Śpiewanie poznanych piosenek.</t>
  </si>
  <si>
    <t>II–11  Litery E, e. Kto jest wesoły, a kto smutny?</t>
  </si>
  <si>
    <t>Identyﬁkowanie i wyrażanie emocji.</t>
  </si>
  <si>
    <t xml:space="preserve">II–12 Co wiemy o komputerach?  </t>
  </si>
  <si>
    <t>II-12 Utrwalenie poznanych liter</t>
  </si>
  <si>
    <t>Przeliczanie. Przeliczanie w zakresie 10.</t>
  </si>
  <si>
    <t>II 2.1</t>
  </si>
  <si>
    <t>Przeliczanie. Przeliczanie w zakresie 20.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</si>
  <si>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</si>
  <si>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</si>
  <si>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</si>
  <si>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</si>
  <si>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</si>
  <si>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</si>
  <si>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</si>
  <si>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</si>
  <si>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Ćwiczenia i zabawy w parach, trójkach, szeregach, rzędach, np. „Berek w parach”, „Wyścigi par”, „Wiewiórki do dziupli”, „Wyścigi zaprzęgów”.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</si>
  <si>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</si>
  <si>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</si>
  <si>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</si>
  <si>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</si>
  <si>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</si>
  <si>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Chodzenie z zamkniętymi oczami po linie.</t>
  </si>
  <si>
    <t>III–4 Gdy coś groźnego się wydarzy... Jak wezwać pomoc?</t>
  </si>
  <si>
    <t>Rozmowa na temat pracy strażaków, ratowników medycznych i policjantów. Ćwiczenia w powiadamianiu o zagrożeniu.</t>
  </si>
  <si>
    <t xml:space="preserve">III–5 Kierowcy, rowerzyści i piesi.  Ćwiczenia utrwalające. </t>
  </si>
  <si>
    <t>Tworzenie makiety ulicy.</t>
  </si>
  <si>
    <t xml:space="preserve">Zabawa w ruch uliczny i ćwiczenia ruchowe. 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</si>
  <si>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</si>
  <si>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</si>
  <si>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</si>
  <si>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</si>
  <si>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</si>
  <si>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</si>
  <si>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</si>
  <si>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</si>
  <si>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</si>
  <si>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</si>
  <si>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</si>
  <si>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</si>
  <si>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Wzmacnianie wytrzymałości i siły mięśni i stawów nóg, stop oraz mięśni brzucha.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</si>
  <si>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</si>
  <si>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</si>
  <si>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</si>
  <si>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</si>
  <si>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</si>
  <si>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IV–3  Litery T, t. Kim są moi rodzice?</t>
  </si>
  <si>
    <t>Rozmowa o sposobach spędzania czasu z rodzicami i wspólnych zainteresowaniach.</t>
  </si>
  <si>
    <t xml:space="preserve">Wykonanie portretu taty.  </t>
  </si>
  <si>
    <t>IV–4  Role i obowiązki członków rodziny</t>
  </si>
  <si>
    <t>Rozmowa na temat ról i obowiązków członków rodziny.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</si>
  <si>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</si>
  <si>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</si>
  <si>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</si>
  <si>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</si>
  <si>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 xml:space="preserve">V–4 Jak dbać o zabawki? </t>
  </si>
  <si>
    <t xml:space="preserve">V–4 Ćwiczenia utrwalające </t>
  </si>
  <si>
    <r>
      <t xml:space="preserve">Ćwiczenia utrwalające umiejętność czytania i pisania liter </t>
    </r>
    <r>
      <rPr>
        <i/>
        <sz val="10"/>
        <color indexed="8"/>
        <rFont val="Arial"/>
        <family val="2"/>
        <charset val="238"/>
      </rPr>
      <t>M, m, D, d , T, t, L, l.</t>
    </r>
    <r>
      <rPr>
        <sz val="10"/>
        <color indexed="8"/>
        <rFont val="Arial"/>
        <family val="2"/>
        <charset val="238"/>
      </rPr>
      <t xml:space="preserve">  Układanie wyrazów i zdania z zestawu liter ( z literami </t>
    </r>
    <r>
      <rPr>
        <i/>
        <sz val="10"/>
        <color indexed="8"/>
        <rFont val="Arial"/>
        <family val="2"/>
        <charset val="238"/>
      </rPr>
      <t>D, d, L, l).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</si>
  <si>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</si>
  <si>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</si>
  <si>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</si>
  <si>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</si>
  <si>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</si>
  <si>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</si>
  <si>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</si>
  <si>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t>Wzmacnianie mięśni posturalnych. Zabawy i gry na czworaka, w ślizgach, w pozycjach izolowanych.</t>
  </si>
  <si>
    <t xml:space="preserve">Zabawy i ćwiczenia wzmacniające, elongacyjne i rozciągające. 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</si>
  <si>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</si>
  <si>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</si>
  <si>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</si>
  <si>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</si>
  <si>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</si>
  <si>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</si>
  <si>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</si>
  <si>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</si>
  <si>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</si>
  <si>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</si>
  <si>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</si>
  <si>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>VII–3  Gdzie szukać witamin? (cd.)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</si>
  <si>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</si>
  <si>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</si>
  <si>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</si>
  <si>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</si>
  <si>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Litery S s, J j. Podsumowanie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</si>
  <si>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</si>
  <si>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</si>
  <si>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</si>
  <si>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</si>
  <si>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</si>
  <si>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 w tekście.</t>
    </r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</si>
  <si>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</si>
  <si>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</si>
  <si>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Ćwiczenia utrwalające umiejętność zapisywania i odczytywania liter </t>
    </r>
    <r>
      <rPr>
        <i/>
        <sz val="10"/>
        <color indexed="8"/>
        <rFont val="Arial"/>
        <family val="2"/>
        <charset val="238"/>
      </rPr>
      <t>O, o, A, a, I, i, E, e</t>
    </r>
    <r>
      <rPr>
        <sz val="10"/>
        <color indexed="8"/>
        <rFont val="Arial"/>
        <family val="2"/>
        <charset val="238"/>
      </rPr>
      <t xml:space="preserve">.  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</si>
  <si>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</si>
  <si>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</si>
  <si>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</si>
  <si>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</si>
  <si>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</si>
  <si>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</si>
  <si>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</si>
  <si>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</si>
  <si>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</si>
  <si>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M, m, T, t</t>
    </r>
    <r>
      <rPr>
        <sz val="10"/>
        <color indexed="8"/>
        <rFont val="Arial"/>
        <family val="2"/>
        <charset val="238"/>
      </rPr>
      <t>).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</si>
  <si>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</si>
  <si>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</si>
  <si>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t xml:space="preserve">Omówienie roli znaku zapytania i przykładów zdań pytających. Odgrywanie scenek z wykorzystaniem zabawek. Czytanie i pisanie wyrazów i zdań. </t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</si>
  <si>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</si>
  <si>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</si>
  <si>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</si>
  <si>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</si>
  <si>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</si>
  <si>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Wstęp do programowania - sekwencja obrazków. Tux Paint – zabawa pędzlem i domek.</t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</si>
  <si>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</si>
  <si>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</si>
  <si>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</si>
  <si>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</si>
  <si>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</si>
  <si>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</si>
  <si>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</si>
  <si>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</si>
  <si>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</si>
  <si>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</si>
  <si>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</si>
  <si>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</si>
  <si>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</si>
  <si>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</si>
  <si>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</si>
  <si>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</si>
  <si>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</si>
  <si>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</si>
  <si>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</si>
  <si>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</si>
  <si>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</si>
  <si>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</si>
  <si>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</si>
  <si>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</si>
  <si>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</si>
  <si>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Nisko – wysoko, blisko – daleko. Zabawy i ćwiczenia zwinnościowe oraz kształtujące rytm. </t>
  </si>
  <si>
    <t xml:space="preserve">Poruszanie się slalomem (marsz, bieg, czworakowanie, rytmiczne podskoki). </t>
  </si>
  <si>
    <t xml:space="preserve">VIII–1  Litery W,w. Gdzie jest woda w mieszkaniu? 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</si>
  <si>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</si>
  <si>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</si>
  <si>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</si>
  <si>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</si>
  <si>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 xml:space="preserve">IX–2  Prognoza pogody dla Polski  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</si>
  <si>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</si>
  <si>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</si>
  <si>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</si>
  <si>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</si>
  <si>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</si>
  <si>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 xml:space="preserve">IX–4  Litery B, b. Buty na jesienne wędrówki 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</si>
  <si>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</si>
  <si>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</si>
  <si>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</si>
  <si>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</si>
  <si>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</si>
  <si>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</si>
  <si>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</si>
  <si>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</si>
  <si>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</si>
  <si>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</si>
  <si>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</si>
  <si>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</si>
  <si>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</si>
  <si>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</si>
  <si>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</si>
  <si>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</si>
  <si>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</si>
  <si>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</si>
  <si>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</si>
  <si>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</si>
  <si>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</si>
  <si>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</si>
  <si>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</si>
  <si>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</si>
  <si>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</si>
  <si>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</si>
  <si>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</si>
  <si>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</si>
  <si>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</si>
  <si>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</si>
  <si>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</si>
  <si>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</si>
  <si>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</si>
  <si>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</si>
  <si>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</si>
  <si>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</si>
  <si>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</si>
  <si>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</si>
  <si>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 xml:space="preserve">X–1 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</si>
  <si>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</si>
  <si>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</si>
  <si>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</si>
  <si>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</si>
  <si>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</si>
  <si>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</si>
  <si>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</si>
  <si>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</si>
  <si>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</si>
  <si>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</si>
  <si>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</si>
  <si>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</si>
  <si>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</si>
  <si>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</si>
  <si>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</si>
  <si>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</si>
  <si>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</si>
  <si>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</si>
  <si>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</si>
  <si>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</si>
  <si>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</si>
  <si>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</si>
  <si>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</si>
  <si>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</si>
  <si>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</si>
  <si>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</si>
  <si>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</si>
  <si>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</si>
  <si>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</si>
  <si>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</si>
  <si>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</si>
  <si>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</si>
  <si>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</si>
  <si>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</si>
  <si>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XI–2  Litery Ą, ą.  Komu mogę podarować prezent? 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</si>
  <si>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</si>
  <si>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</si>
  <si>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</si>
  <si>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</si>
  <si>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</si>
  <si>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</si>
  <si>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</si>
  <si>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</si>
  <si>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</si>
  <si>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</si>
  <si>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</si>
  <si>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</si>
  <si>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</si>
  <si>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</si>
  <si>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</si>
  <si>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</si>
  <si>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</si>
  <si>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</si>
  <si>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</si>
  <si>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</si>
  <si>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</si>
  <si>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</si>
  <si>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</si>
  <si>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</si>
  <si>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</si>
  <si>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>Tux Paint – tworzenie wizytówki.</t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</si>
  <si>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</si>
  <si>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</si>
  <si>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t xml:space="preserve">Wyrażanie emocji wywołanych muzyką poprzez ruch. Ekspresja ruchowa do muzyki z chustkami i obręczami hula-hoop – indywidualnie, w parach, w grupach (cd.).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</si>
  <si>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</si>
  <si>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</si>
  <si>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</si>
  <si>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</si>
  <si>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</si>
  <si>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>Wymyślanie dalszego ciągu bajki o czasie i tworzenie do niego ilustracji.</t>
  </si>
  <si>
    <t xml:space="preserve">XII–4 Litery N, n. Kiedy nadchodzi noc... </t>
  </si>
  <si>
    <t>Wykonanie plastycznej interpretacji wiersza.</t>
  </si>
  <si>
    <t>XII–5  Jak mijają nam dni?</t>
  </si>
  <si>
    <t>Figury geometryczne. Układanie mozaik z figur geometrycznych.</t>
  </si>
  <si>
    <t>II 5.1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</si>
  <si>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k y</t>
    </r>
    <r>
      <rPr>
        <sz val="10"/>
        <color indexed="8"/>
        <rFont val="Arial"/>
        <family val="2"/>
        <charset val="238"/>
      </rPr>
      <t xml:space="preserve"> spacja.</t>
    </r>
  </si>
  <si>
    <t>Doskonalenie współpracy w grupie. Ćwiczenie siły mięśni ramion i obręczy barkowej oraz grzbietu. Zabawy na śniegu, np. lepienie bałwankowej rodziny.</t>
  </si>
  <si>
    <t xml:space="preserve">XIII–KTO LUBI ZIMĘ?  Ł ł,  F f </t>
  </si>
  <si>
    <t xml:space="preserve">XIII–1  Litery Ł, ł. Czy bałwanek lubi zimę? </t>
  </si>
  <si>
    <t xml:space="preserve">XIII–2  Co zobaczymy na zimowym spacerze? </t>
  </si>
  <si>
    <t>Rozmowa o śladach różnych zwierząt.</t>
  </si>
  <si>
    <t xml:space="preserve">XIII–3  Litery F, f. Co wiemy o fokach? 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</si>
  <si>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</si>
  <si>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</si>
  <si>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XIII–4  Kto mieszka w zimowej krainie? 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</si>
  <si>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</si>
  <si>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</si>
  <si>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</si>
  <si>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</si>
  <si>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</si>
  <si>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</si>
  <si>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</si>
  <si>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</si>
  <si>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</si>
  <si>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>Praca w grupach – rzeźbienie figur ze śniegu.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</si>
  <si>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</si>
  <si>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</si>
  <si>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</si>
  <si>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</si>
  <si>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</si>
  <si>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t xml:space="preserve">XIV–1  Jakie znamy zabawy i sporty zimowe?  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</si>
  <si>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</si>
  <si>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</si>
  <si>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</si>
  <si>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</si>
  <si>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</si>
  <si>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</si>
  <si>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</si>
  <si>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</si>
  <si>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</si>
  <si>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</si>
  <si>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</si>
  <si>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</si>
  <si>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</si>
  <si>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</si>
  <si>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 xml:space="preserve">Doskonalenie równowagi dynamicznej podczas zabaw na lodzie. Nauka jazdy podstawowej na łyżwach. 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</si>
  <si>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</si>
  <si>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t>Dzień Babci i Dzień Dziadka</t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</si>
  <si>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</si>
  <si>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</si>
  <si>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</si>
  <si>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</si>
  <si>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 xml:space="preserve">XIV–6  Co robimy w czasie ferii?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</si>
  <si>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</si>
  <si>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</si>
  <si>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</si>
  <si>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XIV–6  Ćwiczenia utrwalające 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</si>
  <si>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</si>
  <si>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</si>
  <si>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</si>
  <si>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</si>
  <si>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</si>
  <si>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</si>
  <si>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</si>
  <si>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</si>
  <si>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</si>
  <si>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</si>
  <si>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</si>
  <si>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</si>
  <si>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</si>
  <si>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</si>
  <si>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</si>
  <si>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</si>
  <si>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</si>
  <si>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</si>
  <si>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Suma liczb (cd.).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</si>
  <si>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</si>
  <si>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</si>
  <si>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</si>
  <si>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</si>
  <si>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</si>
  <si>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</si>
  <si>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</si>
  <si>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</si>
  <si>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</si>
  <si>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t xml:space="preserve">XV–6  Dlaczego lubimy bajki? </t>
  </si>
  <si>
    <t xml:space="preserve">XV–7  Po co przychodzimy do biblioteki?  </t>
  </si>
  <si>
    <t>XV–8  Tworzymy książeczki</t>
  </si>
  <si>
    <t xml:space="preserve">XV–8  Ćwiczenia utrwalające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</si>
  <si>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</si>
  <si>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</si>
  <si>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</si>
  <si>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</si>
  <si>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</si>
  <si>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</si>
  <si>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</si>
  <si>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</si>
  <si>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</si>
  <si>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</si>
  <si>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</si>
  <si>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</si>
  <si>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>XVI–4  Życie nad rzeką</t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</si>
  <si>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</si>
  <si>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</si>
  <si>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</si>
  <si>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</si>
  <si>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</si>
  <si>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</si>
  <si>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</si>
  <si>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</si>
  <si>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</si>
  <si>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</si>
  <si>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</si>
  <si>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</si>
  <si>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</si>
  <si>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</si>
  <si>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 xml:space="preserve">XVII–2  Jak wygląda wiosenne niebo? 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</si>
  <si>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</si>
  <si>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</si>
  <si>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</si>
  <si>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</si>
  <si>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</si>
  <si>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</si>
  <si>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</si>
  <si>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</si>
  <si>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</si>
  <si>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</si>
  <si>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</si>
  <si>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</si>
  <si>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</si>
  <si>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</si>
  <si>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</si>
  <si>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</si>
  <si>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</si>
  <si>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</si>
  <si>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</si>
  <si>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</si>
  <si>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</si>
  <si>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 xml:space="preserve">XVIII–2  Jak wygląda praca w gospodarstwie? 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</si>
  <si>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</si>
  <si>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</si>
  <si>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</si>
  <si>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 Kiedy wracają bociany?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</si>
  <si>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</si>
  <si>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</si>
  <si>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</si>
  <si>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</si>
  <si>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</si>
  <si>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</si>
  <si>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</si>
  <si>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</si>
  <si>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</si>
  <si>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</si>
  <si>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</si>
  <si>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</si>
  <si>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</si>
  <si>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</si>
  <si>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</si>
  <si>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</si>
  <si>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</si>
  <si>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</si>
  <si>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</si>
  <si>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</si>
  <si>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</si>
  <si>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</si>
  <si>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</si>
  <si>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</si>
  <si>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</si>
  <si>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</si>
  <si>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</si>
  <si>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</si>
  <si>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Utrwalenie pisowni wyrazów z h, ch. Opowiadanie treści obrazków i czytanie rymowanek. Układanie wyrazów i zdania z zestawu liter (z </t>
    </r>
    <r>
      <rPr>
        <i/>
        <sz val="10"/>
        <color indexed="8"/>
        <rFont val="Arial"/>
        <family val="2"/>
        <charset val="238"/>
      </rPr>
      <t>H, h, Ch, ch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</si>
  <si>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</si>
  <si>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</si>
  <si>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</si>
  <si>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</si>
  <si>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</si>
  <si>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</si>
  <si>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</si>
  <si>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t xml:space="preserve">XVIII–6  Jakie spotykamy gatunki sikorek? </t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</si>
  <si>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</si>
  <si>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</si>
  <si>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</si>
  <si>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t xml:space="preserve">XVIII–7   Litery Ś, ś. Czyje to ślady?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</si>
  <si>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</si>
  <si>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</si>
  <si>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</si>
  <si>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</si>
  <si>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</si>
  <si>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</si>
  <si>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</si>
  <si>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t>XVIII–9  Jak założyć hodowlę ślimaków? Ćwiczenia utrwalające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</si>
  <si>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</si>
  <si>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</si>
  <si>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</si>
  <si>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</si>
  <si>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</si>
  <si>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</si>
  <si>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t xml:space="preserve">XX–3  Jak dbać o rośliny? Wiosenne kwiaty 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</si>
  <si>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</si>
  <si>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</si>
  <si>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</si>
  <si>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 xml:space="preserve">XX–4  Litery Ź, ź. Skąd się bierze woda źródlana? </t>
  </si>
  <si>
    <t xml:space="preserve">XX–5  Skąd się bierze woda w rzece? Ćwiczenia utrwalające 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</si>
  <si>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</si>
  <si>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</si>
  <si>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</si>
  <si>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</si>
  <si>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</si>
  <si>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</si>
  <si>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</si>
  <si>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</si>
  <si>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</si>
  <si>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</si>
  <si>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</si>
  <si>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 xml:space="preserve">XXI–4  Najsłynniejszy polski dzwon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</si>
  <si>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</si>
  <si>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</si>
  <si>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</si>
  <si>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</si>
  <si>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</si>
  <si>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</si>
  <si>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</si>
  <si>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</si>
  <si>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</si>
  <si>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</si>
  <si>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XXII–4  Z czego słynie Gdańsk? </t>
  </si>
  <si>
    <t xml:space="preserve">XXII–5  Co wiemy o Polsce? 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</si>
  <si>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</si>
  <si>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</si>
  <si>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</si>
  <si>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</si>
  <si>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</si>
  <si>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 xml:space="preserve">Zabawy i gry korekcyjne, kształtowanie nawyku prawidłowej postawy ciała, autokorekcja przy lustrze. Zabawy orientacyjno–porządkowe i korekcyjne – utrwalanie znanych pozycji wyjściowych do ćwiczeń w staniu, w siadzie, w klęku i w leżeniu. Autokorekcja postawy ciała w zabawach. 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</si>
  <si>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</si>
  <si>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</si>
  <si>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</si>
  <si>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</si>
  <si>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</si>
  <si>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</si>
  <si>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</si>
  <si>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Wyścigi rzędów i szeregów. Kształtowanie zwinności. Rywalizacja zgodnie z zasadą fair play.</t>
  </si>
  <si>
    <t xml:space="preserve">Zabawy biegowe w terenie, marszobieg. 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</si>
  <si>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</si>
  <si>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</si>
  <si>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</si>
  <si>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</si>
  <si>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</si>
  <si>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</si>
  <si>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</si>
  <si>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</si>
  <si>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</si>
  <si>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</si>
  <si>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</si>
  <si>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</si>
  <si>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</si>
  <si>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</si>
  <si>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</si>
  <si>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Tux Paint – kim zostanę w przyszłości.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</si>
  <si>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</si>
  <si>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</si>
  <si>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</si>
  <si>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</si>
  <si>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</si>
  <si>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</si>
  <si>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</si>
  <si>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</si>
  <si>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</si>
  <si>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</si>
  <si>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</si>
  <si>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</si>
  <si>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</si>
  <si>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</si>
  <si>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</si>
  <si>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</si>
  <si>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</si>
  <si>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</si>
  <si>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</si>
  <si>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 xml:space="preserve">XXII–5  Co wiemy o Polsce? (cd.) </t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</si>
  <si>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</si>
  <si>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</si>
  <si>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</si>
  <si>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</si>
  <si>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</si>
  <si>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</si>
  <si>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</si>
  <si>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IX 1.4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</si>
  <si>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</si>
  <si>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</si>
  <si>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</si>
  <si>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</si>
  <si>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2.4; 3.1</t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</si>
  <si>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</si>
  <si>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</si>
  <si>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</si>
  <si>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</si>
  <si>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</si>
  <si>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</si>
  <si>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</si>
  <si>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</si>
  <si>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</si>
  <si>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</si>
  <si>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</si>
  <si>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</si>
  <si>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</si>
  <si>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</si>
  <si>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</si>
  <si>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</si>
  <si>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</si>
  <si>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</si>
  <si>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</si>
  <si>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</si>
  <si>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</si>
  <si>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</si>
  <si>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</si>
  <si>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</si>
  <si>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</si>
  <si>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</si>
  <si>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</si>
  <si>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</si>
  <si>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</si>
  <si>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</si>
  <si>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</si>
  <si>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</si>
  <si>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</si>
  <si>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</si>
  <si>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</si>
  <si>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</si>
  <si>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</si>
  <si>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</si>
  <si>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</si>
  <si>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</si>
  <si>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</si>
  <si>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</si>
  <si>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</si>
  <si>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</si>
  <si>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 xml:space="preserve">I 2.3,
IV 2.9,
IX 3.3
</t>
  </si>
  <si>
    <t>I 4.1; 5.1</t>
  </si>
  <si>
    <t>IX 2.6</t>
  </si>
  <si>
    <t>I 1.3; 2.3; 5.1</t>
  </si>
  <si>
    <t>IV 2.1, 2.2, 2.3</t>
  </si>
  <si>
    <t>I 3.1; 4.1</t>
  </si>
  <si>
    <t>VI 1.1, 1.4; 2.2a,b,c; 2.4</t>
  </si>
  <si>
    <t xml:space="preserve">IX 2.4, 2.6; 3.3 </t>
  </si>
  <si>
    <t>IX 2.4, 2.6; 3.3, 3.7</t>
  </si>
  <si>
    <t>IX 3.2, 3.3, 3.6</t>
  </si>
  <si>
    <t>IX 2.4, 3.1,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</si>
  <si>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</si>
  <si>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</si>
  <si>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</si>
  <si>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</si>
  <si>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</si>
  <si>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</si>
  <si>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</si>
  <si>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</si>
  <si>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</t>
  </si>
  <si>
    <t>I 1.1, 1.3; 2.5; 3.1; 4,1; 5.1,
IX 3.4</t>
  </si>
  <si>
    <t>IX 1.3, 1.5; 2.1, 2.3, 2.4, 2.7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</si>
  <si>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</si>
  <si>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</si>
  <si>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</si>
  <si>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</si>
  <si>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</si>
  <si>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</si>
  <si>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</si>
  <si>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</si>
  <si>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</si>
  <si>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</si>
  <si>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</si>
  <si>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</si>
  <si>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</si>
  <si>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</si>
  <si>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</si>
  <si>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</si>
  <si>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</si>
  <si>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</si>
  <si>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</si>
  <si>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</si>
  <si>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</si>
  <si>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</si>
  <si>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</si>
  <si>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IV 2.6</t>
  </si>
  <si>
    <t xml:space="preserve">III 1.3, 
IV 2.6
</t>
  </si>
  <si>
    <t>I 1.1, 1.2, 1.3, 1.5;  2.1, 2.3, 2.4; 3.1; 4.1</t>
  </si>
  <si>
    <t>IV 1.1; 2.6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</si>
  <si>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</si>
  <si>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</si>
  <si>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</si>
  <si>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</si>
  <si>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</si>
  <si>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</si>
  <si>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</si>
  <si>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I 1.1, 1.3, 1.5; 2.1, 2.3, 2.4,
IV 1.1, 2.6
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</si>
  <si>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</si>
  <si>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</si>
  <si>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</si>
  <si>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</si>
  <si>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</si>
  <si>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</si>
  <si>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</si>
  <si>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</si>
  <si>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</si>
  <si>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</si>
  <si>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</si>
  <si>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</si>
  <si>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</si>
  <si>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</si>
  <si>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IX 2.2, 2.4; 3.1, 3.2, 3.3</t>
  </si>
  <si>
    <t>I 1.1, 1.3; 2.1, 2.3; 3.1; 4.1; 5.1</t>
  </si>
  <si>
    <t xml:space="preserve">IV 1.1, 1.2,
V 1.1c,d
</t>
  </si>
  <si>
    <t>VIII 3.3, 3.6, 3.7</t>
  </si>
  <si>
    <t>V 2.5</t>
  </si>
  <si>
    <t xml:space="preserve">I 1.1, 1.3; 2.6; 3.1; 4.1,
IV 2.8
</t>
  </si>
  <si>
    <t>IV 2.8; 3.2</t>
  </si>
  <si>
    <t>VI 2.2a</t>
  </si>
  <si>
    <t>VIII  1.1, 1.2; 2.1</t>
  </si>
  <si>
    <t xml:space="preserve">I 1.1, 1.3; 3.1, 
VIII 1.1; 5.2 
</t>
  </si>
  <si>
    <t>IV 2.8</t>
  </si>
  <si>
    <t>VIII 3.1, 3.3</t>
  </si>
  <si>
    <t>V 2.2, 2.7</t>
  </si>
  <si>
    <t>VIII 1.7</t>
  </si>
  <si>
    <t>IX 1.2; 2.1, 2.2, 2.4</t>
  </si>
  <si>
    <t xml:space="preserve">I 1.1, 1.3; 2,2 </t>
  </si>
  <si>
    <t xml:space="preserve">IV 2.4, 2.5, 2.6,
IX 1.3, 1.5  
</t>
  </si>
  <si>
    <t>V 2.8</t>
  </si>
  <si>
    <t>I 1.1, 1.2, 1.3; 2.1; 3.1, 3.2; 4.1; 5.2</t>
  </si>
  <si>
    <t>IV 1.1, 1.6; 2.4, 2.6</t>
  </si>
  <si>
    <t>I 1.1, 1.2, 1.3; 2.2, 2.8; 3.1, 3.2, 3.3, 3.5; 4.1, 4.5; 5.1, 5.2</t>
  </si>
  <si>
    <t xml:space="preserve">IV 2.4, 2.6, 2.8 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</si>
  <si>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</si>
  <si>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</si>
  <si>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</si>
  <si>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</si>
  <si>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</si>
  <si>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</si>
  <si>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</si>
  <si>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</si>
  <si>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</si>
  <si>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</si>
  <si>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</si>
  <si>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</si>
  <si>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</si>
  <si>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</si>
  <si>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</si>
  <si>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</si>
  <si>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</si>
  <si>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</si>
  <si>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</si>
  <si>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</si>
  <si>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</si>
  <si>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</si>
  <si>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</si>
  <si>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</si>
  <si>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</si>
  <si>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</si>
  <si>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</si>
  <si>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</si>
  <si>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</si>
  <si>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 xml:space="preserve">I 2.5,
V 2.6, 2.8
</t>
  </si>
  <si>
    <t xml:space="preserve">I 1.1; 2.3; 3.1; 4.1; 5.1 </t>
  </si>
  <si>
    <t>I 1.1; 2.3; 3.1; 4.1; 5.1</t>
  </si>
  <si>
    <t>IX 1.2; 2.1, 2.2</t>
  </si>
  <si>
    <t>I 1.1; 2.3, 2.6; 3.1; 4.1; 5.1</t>
  </si>
  <si>
    <t>IV 1.1</t>
  </si>
  <si>
    <t xml:space="preserve">I 1.1; 2.3, 2.8; 3.1; 4.1; 5.1 </t>
  </si>
  <si>
    <t>IX 1.2; 2.2, 2.3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</si>
  <si>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</si>
  <si>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</si>
  <si>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</si>
  <si>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</si>
  <si>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</si>
  <si>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IV 2.5, 2.8, 2.10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</si>
  <si>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</si>
  <si>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</si>
  <si>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</si>
  <si>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</si>
  <si>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</si>
  <si>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</si>
  <si>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</si>
  <si>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</si>
  <si>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IV 2.5, 2.10, 2.11</t>
  </si>
  <si>
    <t>IX 3.6</t>
  </si>
  <si>
    <t>IX 3.1, 3.2, 3.6</t>
  </si>
  <si>
    <t>I 1.1, 1.3, 1.5; 2.1, 2.3, 2.7</t>
  </si>
  <si>
    <t>IV 2.10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</si>
  <si>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</si>
  <si>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</si>
  <si>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</si>
  <si>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</si>
  <si>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</si>
  <si>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</si>
  <si>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</si>
  <si>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</si>
  <si>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</si>
  <si>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</si>
  <si>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</si>
  <si>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</si>
  <si>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</si>
  <si>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</si>
  <si>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</si>
  <si>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</si>
  <si>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</si>
  <si>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1.1, 1.2, 1.3, 1.5,
IV 1.6; 2.8</t>
  </si>
  <si>
    <t>I 2.2,
V 2.6,
VI 2.2</t>
  </si>
  <si>
    <t>IV 1.6; 2.8; 3.6</t>
  </si>
  <si>
    <t>V 1.1; 2.1, 2.2, 2.3, 2.6,
VI 1.1, 1.3</t>
  </si>
  <si>
    <t>I 1.3, 1.5; 2.6; 3.1; 4.1; 6.1</t>
  </si>
  <si>
    <t>IV 1.6; 2.8; 3.6, 3.7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</si>
  <si>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</si>
  <si>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</si>
  <si>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</si>
  <si>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</si>
  <si>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</si>
  <si>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</si>
  <si>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</si>
  <si>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</si>
  <si>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</si>
  <si>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</si>
  <si>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</si>
  <si>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</si>
  <si>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</si>
  <si>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</si>
  <si>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</si>
  <si>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</si>
  <si>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</si>
  <si>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</si>
  <si>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</si>
  <si>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</si>
  <si>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</si>
  <si>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</si>
  <si>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</si>
  <si>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</si>
  <si>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</si>
  <si>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</si>
  <si>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</si>
  <si>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</si>
  <si>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</si>
  <si>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</si>
  <si>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IV 1.1, 1.3, 1.5, 1.6; 2.6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</si>
  <si>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</si>
  <si>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</si>
  <si>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</si>
  <si>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</si>
  <si>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</si>
  <si>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</si>
  <si>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 xml:space="preserve">IX 1.2, 1.4; 2.1, 2.2 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</si>
  <si>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</si>
  <si>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</si>
  <si>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</si>
  <si>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</si>
  <si>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</si>
  <si>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</si>
  <si>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</si>
  <si>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</si>
  <si>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</si>
  <si>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</si>
  <si>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</si>
  <si>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</si>
  <si>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</si>
  <si>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</si>
  <si>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</si>
  <si>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</si>
  <si>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</si>
  <si>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</si>
  <si>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</si>
  <si>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</si>
  <si>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</si>
  <si>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</si>
  <si>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</si>
  <si>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</si>
  <si>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</si>
  <si>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</si>
  <si>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</si>
  <si>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</si>
  <si>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</si>
  <si>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</si>
  <si>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</si>
  <si>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</si>
  <si>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</si>
  <si>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</si>
  <si>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</si>
  <si>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</si>
  <si>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</si>
  <si>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</si>
  <si>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</si>
  <si>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</si>
  <si>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</si>
  <si>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</si>
  <si>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</si>
  <si>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</si>
  <si>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</si>
  <si>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</si>
  <si>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</si>
  <si>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</si>
  <si>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</si>
  <si>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</si>
  <si>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</si>
  <si>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</si>
  <si>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</si>
  <si>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</si>
  <si>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</si>
  <si>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</si>
  <si>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</si>
  <si>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</si>
  <si>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</si>
  <si>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</si>
  <si>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 xml:space="preserve">I 2.1, 2.3,
III 1.5,
IV 2.9,
IX 3.3
</t>
  </si>
  <si>
    <t>V 2.1, 2.3, 2.4, 2.7; 3.1</t>
  </si>
  <si>
    <t xml:space="preserve">V 2.1, 2.2,
VIII 4.4
</t>
  </si>
  <si>
    <t>IV 1.6, 2.6</t>
  </si>
  <si>
    <t xml:space="preserve">I 6. 2, 
IV 3.6, 3.7
</t>
  </si>
  <si>
    <t>I 1.1; 2.3; 3.1; 4.1; 5.1; 6.2, 6.3,
IV 1.1</t>
  </si>
  <si>
    <t xml:space="preserve">XIV–2  Litery H, h. Jak zimą bawić się bezpiecznie? 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</si>
  <si>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</si>
  <si>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</si>
  <si>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</si>
  <si>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</si>
  <si>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</si>
  <si>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</si>
  <si>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 xml:space="preserve">XXIII–2  Co to znaczy „rosnąć jak na drożdżach”? </t>
  </si>
  <si>
    <t>Doświadczenia z drożdżami piekarskimi.</t>
  </si>
  <si>
    <t>Rysowanie własnego portretu z przyszłości.</t>
  </si>
  <si>
    <t>XXIV–CZY ZNAMY JUŻ WSZYSTKIE LITERY?  
Q q,  V v,  X x</t>
  </si>
  <si>
    <t xml:space="preserve">XXIV–1  Jakie litery już znamy? Samogłoski i spółgłoski </t>
  </si>
  <si>
    <t>Tworzenie ozdobnej litery –  wydzieranka z gazety.</t>
  </si>
  <si>
    <t xml:space="preserve">XXIV–2  Budowanie wyrazów z sylab – nazwy zwierząt 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</si>
  <si>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</si>
  <si>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</si>
  <si>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 xml:space="preserve">XXIV–3  Czytamy zdania.  Kropki, przecinki i inne znaki w zdaniach  </t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</si>
  <si>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</si>
  <si>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</si>
  <si>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</si>
  <si>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</si>
  <si>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>Zabawy i gry naszych dziadków: „Cymbergaj”. Koordynacja wzrokowo-ruchowa, orientacja przestrzenna.</t>
  </si>
  <si>
    <t>Poznajemy grę w „Palanta”, „Palant uproszczony – rzucany”.</t>
  </si>
  <si>
    <t xml:space="preserve">Stare i nowe zabawy rytmiczne i ze śpiewem: „Stary niedźwiedź”, „Karuzela”, wyliczanki. </t>
  </si>
  <si>
    <t xml:space="preserve">XXIV–5  Kiedy jest potrzebny alfabet? Kolejność alfabetyczna wyrazów </t>
  </si>
  <si>
    <t xml:space="preserve">XXIV–6  Zabawy z alfabetem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</si>
  <si>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</si>
  <si>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 xml:space="preserve">XXIV–7  Obce litery Q q, V v, X x – goście w języku polskim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</si>
  <si>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</si>
  <si>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</si>
  <si>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</si>
  <si>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</si>
  <si>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</si>
  <si>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</si>
  <si>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</si>
  <si>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</si>
  <si>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</si>
  <si>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</si>
  <si>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</si>
  <si>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</si>
  <si>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</si>
  <si>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</si>
  <si>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</si>
  <si>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XXV–3  Jaki powinien być dobry sąsiad? </t>
  </si>
  <si>
    <t xml:space="preserve">XXV–4  Unia Europejska – wspólnota państw. Wybrane stolice </t>
  </si>
  <si>
    <t xml:space="preserve">Pisownia nazw państw i  nazw miast. </t>
  </si>
  <si>
    <t xml:space="preserve">XXV–5 Co robią dzieci na świecie? Nazwy kontynentów </t>
  </si>
  <si>
    <t>Oglądanie mapy świata. Nazywanie kontynentów i wskazywanie ich na mapie świata.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</si>
  <si>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</si>
  <si>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</si>
  <si>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</si>
  <si>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</si>
  <si>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</si>
  <si>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 xml:space="preserve">XXVI–1  Co kryje letnia łąka? Zagadki kolorowych motylków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</si>
  <si>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</si>
  <si>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</si>
  <si>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</si>
  <si>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</si>
  <si>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</si>
  <si>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</si>
  <si>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</si>
  <si>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</si>
  <si>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</si>
  <si>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 xml:space="preserve">XXVII–1  Dokąd pojadą na wakacje nasi bohaterowie i co ich czeka? </t>
  </si>
  <si>
    <t>Omawianie wakacyjnych krajobrazów. Wskazywanie na mapie Polski miejsc wakacyjnego wypoczynku. Wskazywanie na mapie Europy Polski i innych państw.</t>
  </si>
  <si>
    <t xml:space="preserve">XXVII–2  O czym trzeba pamiętać na wakacjach?  </t>
  </si>
  <si>
    <t>Omówienie zasad bezpieczeństwa obowiązujących podczas wakacji i rozmowa na temat niebezpiecznych sytuacji.</t>
  </si>
  <si>
    <t xml:space="preserve">XXVII–3  Jak podróżujemy? 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</si>
  <si>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</si>
  <si>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</si>
  <si>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</si>
  <si>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</si>
  <si>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</si>
  <si>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</si>
  <si>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</si>
  <si>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</si>
  <si>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</si>
  <si>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</si>
  <si>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</si>
  <si>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</si>
  <si>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</si>
  <si>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</si>
  <si>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</si>
  <si>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</si>
  <si>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</si>
  <si>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</si>
  <si>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</si>
  <si>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</si>
  <si>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</si>
  <si>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>Moje wakacyjne marzenia. Tworzenie pejzażu techniką dowolną.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</si>
  <si>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</si>
  <si>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</si>
  <si>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</si>
  <si>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</si>
  <si>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</si>
  <si>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</si>
  <si>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</si>
  <si>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Moje wakacyjne marzenia. Tworzenie pejzaży techniką dowolną (cd.).</t>
  </si>
  <si>
    <t>Co już umiemy? Powtórzenie wiadomości muzycznych.</t>
  </si>
  <si>
    <t>VIII 1.2, 1.3, 1.5, 1.7; 2.2, 2.4; 4.1, 4.2; 5.2</t>
  </si>
  <si>
    <t>Tux Paint – zegar.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</si>
  <si>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</si>
  <si>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</si>
  <si>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</si>
  <si>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</si>
  <si>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</si>
  <si>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</si>
  <si>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</si>
  <si>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</si>
  <si>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</si>
  <si>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</si>
  <si>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</si>
  <si>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</si>
  <si>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t>XXIV–7  Obce litery Q q, V v, X x – goście w języku polskim (cd.)</t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</si>
  <si>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</si>
  <si>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</si>
  <si>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</si>
  <si>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</si>
  <si>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ulubionych czynnościach dzieci mieszkających na różnych kontynentach. </t>
    </r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</si>
  <si>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</si>
  <si>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</si>
  <si>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</si>
  <si>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</si>
  <si>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</si>
  <si>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</si>
  <si>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</si>
  <si>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</si>
  <si>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</si>
  <si>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</si>
  <si>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</t>
    </r>
  </si>
  <si>
    <t>XXVII–3  Jak podróżujemy? (cd.)</t>
  </si>
  <si>
    <r>
      <t xml:space="preserve">Czytanie wiersza J. Tuwima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Swobodne wypowiedzi dzieci o nadchodzącym lecie. Omówienie zadań na wakacje. </t>
    </r>
  </si>
  <si>
    <t xml:space="preserve">I 2.1, 2.3, 2.6; 3.1, 3.4; 4.1, 
III 2.7, 
IV 2.1
</t>
  </si>
  <si>
    <t>III 1.7, 1.9</t>
  </si>
  <si>
    <t>IV 2.1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</si>
  <si>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</si>
  <si>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</si>
  <si>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</si>
  <si>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</si>
  <si>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</si>
  <si>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</si>
  <si>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</si>
  <si>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</si>
  <si>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IX 3.1, 3.3, 3.4, 3.5, 3.6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</si>
  <si>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</si>
  <si>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</si>
  <si>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</si>
  <si>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</si>
  <si>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</si>
  <si>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</si>
  <si>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</si>
  <si>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</si>
  <si>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</si>
  <si>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</si>
  <si>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</si>
  <si>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</si>
  <si>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</si>
  <si>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</si>
  <si>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</si>
  <si>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</si>
  <si>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 xml:space="preserve">I 6.2 </t>
  </si>
  <si>
    <t>IX 3.1, 3.3, 3.5</t>
  </si>
  <si>
    <t>I 1.3; 2.1, 2.3, 2.6; 3.1, 3.3, 3.4; 4.1, 4.4; 6.2</t>
  </si>
  <si>
    <t>VI 1.1, 1.4; 2.2a</t>
  </si>
  <si>
    <t>I 1.2; 2.3, 2.5, 2.6, 2.8; 3.1; 4.1; 5.7</t>
  </si>
  <si>
    <t>IV 2.5, 2.8, 2.11</t>
  </si>
  <si>
    <t>IV 2.5, 2.10</t>
  </si>
  <si>
    <t>I 1.1, 1.2, 1.3; 2.3; 4.1</t>
  </si>
  <si>
    <t>IV 3.1, 3.2, 3.3</t>
  </si>
  <si>
    <t>I 1.3; 2.3; 3.1; 4.1, 4.5</t>
  </si>
  <si>
    <t>IV 2.5, 2.8, 2.9, 2.10</t>
  </si>
  <si>
    <t>I 1.1, 1.3, 1.5; 2.3; 4.1, 4.2, 4.3
IV 2.9</t>
  </si>
  <si>
    <t xml:space="preserve">I 1.1, 1.3, 1.5; 2.3; 4.1, 4.2, 4.3
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</si>
  <si>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</si>
  <si>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</si>
  <si>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</si>
  <si>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</si>
  <si>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</si>
  <si>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</si>
  <si>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</si>
  <si>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</si>
  <si>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</si>
  <si>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</si>
  <si>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</si>
  <si>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</si>
  <si>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r>
      <t xml:space="preserve">Zabaw ruchowa -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</si>
  <si>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</si>
  <si>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</si>
  <si>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</si>
  <si>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</si>
  <si>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</si>
  <si>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</si>
  <si>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</si>
  <si>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</si>
  <si>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t>XIV–4  Dwuznaki Ch, ch. Z białej chmurki – biały śnieżek…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</si>
  <si>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</t>
    </r>
  </si>
  <si>
    <t>VIII 3.2; 4.2, 4.3</t>
  </si>
  <si>
    <t xml:space="preserve">XV–2 Dwuznaki Sz, sz. Jakie lubię gry i zabawy? </t>
  </si>
  <si>
    <t xml:space="preserve">XV–5  Dwuznaki Cz, cz. Jakie są moje ulubione książki?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</si>
  <si>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</si>
  <si>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</si>
  <si>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</si>
  <si>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</si>
  <si>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</si>
  <si>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</si>
  <si>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t xml:space="preserve">XVIII–5  Zmiękczenia Si, si. Jakie są zwyczaje sikorek? </t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</si>
  <si>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</si>
  <si>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t xml:space="preserve">XX–2  Zmiękczenia Zi, zi. Skąd się biorą młode rośliny? Cebulki, nasiona, sadzonki </t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</si>
  <si>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</si>
  <si>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</si>
  <si>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</si>
  <si>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XXII–3  Dwuznaki Dź, dź. Gdzie można zobaczyć dźwigi? 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</si>
  <si>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</si>
  <si>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</si>
  <si>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</si>
  <si>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I– GDZIE BĘDZIEMY SIĘ UCZYĆ 
I BAWIĆ? </t>
  </si>
  <si>
    <t xml:space="preserve">I– GDZIE BĘDZIEMY SIĘ UCZYĆ
I BAWIĆ? 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</si>
  <si>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</si>
  <si>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</si>
  <si>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</si>
  <si>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</si>
  <si>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 xml:space="preserve">V–1  Litery D, d. W jakich domach mieszkają ludzie? Jak dbać o bezpieczeństwo 
w domu? </t>
  </si>
  <si>
    <t>V–2  Jak zbudować dom? Jaki jest mój dom?</t>
  </si>
  <si>
    <t>VI–1  Litery K, k. Zwierzęta wokół nas</t>
  </si>
  <si>
    <t>XIV–5  Odgrywamy scenki. Zabawa 
w rymy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</si>
  <si>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</si>
  <si>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</si>
  <si>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</si>
  <si>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</si>
  <si>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</si>
  <si>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</si>
  <si>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</si>
  <si>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</si>
  <si>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</si>
  <si>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</si>
  <si>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 Nauka piosenki </t>
    </r>
    <r>
      <rPr>
        <i/>
        <sz val="10"/>
        <color indexed="8"/>
        <rFont val="Arial"/>
        <family val="2"/>
        <charset val="238"/>
      </rPr>
      <t>Przyjedź do nas, Mikołaju.</t>
    </r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</si>
  <si>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</si>
  <si>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 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</si>
  <si>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</si>
  <si>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</si>
  <si>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Swobodne rozmowy na temat minionych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</si>
  <si>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</si>
  <si>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</si>
  <si>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</si>
  <si>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</si>
  <si>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</si>
  <si>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</si>
  <si>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</si>
  <si>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</si>
  <si>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</si>
  <si>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</si>
  <si>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</si>
  <si>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</si>
  <si>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</si>
  <si>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</si>
  <si>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</si>
  <si>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</si>
  <si>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 xml:space="preserve">IV 1.5; 2.1 </t>
  </si>
  <si>
    <t xml:space="preserve">I 2.3; 3.1,; 4.3,
III 1.1; 2.5,
V. 2.1,
VIII 2.3
</t>
  </si>
  <si>
    <t>V 2.2, 2.3, 2.4,
VI 1.1; 2.2</t>
  </si>
  <si>
    <t xml:space="preserve">XVII–1  Zmiękczenia 
Ni, ni. Jak zmienia się pogoda wiosną? </t>
  </si>
  <si>
    <t xml:space="preserve">XVII–3  Litery 
Ń, ń. Co nam daje Słońce? </t>
  </si>
  <si>
    <t xml:space="preserve">XVIII–1  Zmiękczenia 
Ci, ci. Co słychać na wsi? </t>
  </si>
  <si>
    <t xml:space="preserve">XVIII–3 Litery 
Ć, ć. Dlaczego ptaki wędrują?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</si>
  <si>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</si>
  <si>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XIII 1.6, 2.6</t>
  </si>
  <si>
    <t xml:space="preserve">IV 2.9,
IX 3.3
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</si>
  <si>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</si>
  <si>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</si>
  <si>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</si>
  <si>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</si>
  <si>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</si>
  <si>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</si>
  <si>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</si>
  <si>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</si>
  <si>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Tux Paint – zabawa figurami.Tux Paint – podpisujemy obrazki.</t>
  </si>
  <si>
    <t xml:space="preserve">Figury geometryczne. Koła </t>
  </si>
  <si>
    <t>XI–4  Przygotowania do świąt</t>
  </si>
  <si>
    <t>XI–4 Przygotowania do świąt</t>
  </si>
  <si>
    <t xml:space="preserve">XII–2,3 Litery Z, z. Komu potrzebny jest zegar? Jaką muzykę grają zegary?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</si>
  <si>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>. Nauka piosenki Zegary i zabawa muzyczna.  Zagadki dźwiękowe.</t>
    </r>
  </si>
  <si>
    <t>VIII 1.1, 1.7; 2.2</t>
  </si>
  <si>
    <t xml:space="preserve">XXIII–3 Jaki zawód jest najważniejszy? Ćwiczenia utrwalające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</si>
  <si>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Ćwiczenia utrwalające – czytanie i pisanie wyrazów z dwuznakami dz, dź, dż i zmiękczeniem dzi; Układanie wyrazów i zdań z dzi, dz, dź, dż. </t>
    </r>
  </si>
  <si>
    <t xml:space="preserve">Zabawy pantomimiczne „Zgadnij, jaki to zawód”. Zabawy i gry naszych dziadków: „Berek”, „Chowany”. Koordynacja wzrokowo-ruchowa, równowaga. </t>
  </si>
  <si>
    <t>Dzień Matki</t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</si>
  <si>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>. Ćwiczenia w czytaniu i pisaniu. Ćwiczenia w czytaniu i pisaniu. Układanie wyrazów z zestawu liter (z literami W, w, R, r). Rozwiązywanie rebusów.</t>
    </r>
  </si>
  <si>
    <t>VIII–4 Życie w akwarium. Ćwiczenia utrwalające</t>
  </si>
  <si>
    <t>I 1.1, 1.3; 3.1; 4.1; 5.1                I 1.3; 3.1; 4.1</t>
  </si>
  <si>
    <t>XIV–JAK BAWIMY SIĘ NA ŚNIEGU?  
H h,  Ch, ch (cd.)</t>
  </si>
  <si>
    <t>plast./ tech.</t>
  </si>
  <si>
    <t>Tydzień do dyspozycji nauczyciela</t>
  </si>
  <si>
    <t>Mikołajki</t>
  </si>
  <si>
    <t>Godziny do dyspozycji nauczyciela</t>
  </si>
  <si>
    <t>Zakończenie roku szkolnego</t>
  </si>
  <si>
    <t>rok szkolny 2020/21</t>
  </si>
  <si>
    <t>Wydawca: Gdańskie Wydawnictwo Oświatowe, 80-309 Gdańsk, al. Grunwaldzka 413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</si>
  <si>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(1-4 września 2020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</si>
  <si>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(7-11 września 2020 r.) 
</t>
    </r>
  </si>
  <si>
    <t>Ćwiczenia w globalnym czytaniu imion bohaterów. Zapoznanie z piktogramami oznaczającymi wykonywanie czynności. Czytanie prostych zdań z piktogramami oznaczającymi czynności. Omówienie znaczenia kropki na końcu zdania. Układanie i czytanie prostych zdań z piktogramów. Ćwiczenia grafomotoryczne.</t>
  </si>
  <si>
    <t xml:space="preserve">Poznanie terenu szkoły i jej otoczenia. Marszobieg w kierunkach wskazywanych przez strzałki lub przez piktogramy. Doskonalenie komunikacji z rówieśnikami. Zabawy podwórkowe. </t>
  </si>
  <si>
    <t>IX 2.1, 2.2, 2.4, 3.1 3.4</t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</si>
  <si>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(14-18 września 2020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</si>
  <si>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(21–25 września 2020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</si>
  <si>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(28 września–2 października 2020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</si>
  <si>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(5-9 października 2020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</si>
  <si>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(12-16 października 2020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</si>
  <si>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(19-23 października 2020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</si>
  <si>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(26-30 października 2020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</si>
  <si>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(2-6 listopada 2020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</si>
  <si>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(9-13 listopada 2020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</si>
  <si>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(16-20 listopada 2020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</si>
  <si>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(23-27 listopada 2020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</si>
  <si>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(30 listopada–4 grudnia 2020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</si>
  <si>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(7–11 grudnia 2020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</si>
  <si>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(14–18 grudnia 2020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</si>
  <si>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(21-25 grudnia 2020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</si>
  <si>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(28 grudnia 2020 r. - 1 stycznia 2021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</si>
  <si>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(11–15 stycznia 2021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</si>
  <si>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(18-22 stycznia 2021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</si>
  <si>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(25-29 stycznia 2021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</si>
  <si>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(1-5 lutego 2021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</si>
  <si>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(8-12 lutego 2021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</si>
  <si>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(4–8 stycznia 2021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</si>
  <si>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(15–19 lutego 2021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</si>
  <si>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(22-26 lutego 2021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</si>
  <si>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(1–5 marca 2021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</si>
  <si>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(8–12 marca 2021 r.) 
</t>
    </r>
  </si>
  <si>
    <r>
      <rPr>
        <b/>
        <sz val="12"/>
        <color indexed="8"/>
        <rFont val="Arial"/>
        <family val="2"/>
        <charset val="238"/>
      </rPr>
      <t>Tydzień 29</t>
    </r>
    <r>
      <rPr>
        <b/>
        <sz val="10"/>
        <color indexed="8"/>
        <rFont val="Arial"/>
        <family val="2"/>
        <charset val="238"/>
      </rPr>
      <t xml:space="preserve"> (15-19 marca 2021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</si>
  <si>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(22-26 marca 2021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</si>
  <si>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(29 marca -2 kwietnia 2021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</si>
  <si>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(5-9 kwietnia 2021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</si>
  <si>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(12–16 kwietnia 2021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</si>
  <si>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(26-30 kwietnia 2021 r.) 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</si>
  <si>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(3–7 maja 2021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</si>
  <si>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(10–14 maja 2021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</si>
  <si>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(17-21 maja 2021 r.) 
</t>
    </r>
  </si>
  <si>
    <r>
      <rPr>
        <b/>
        <sz val="12"/>
        <color indexed="8"/>
        <rFont val="Arial"/>
        <family val="2"/>
        <charset val="238"/>
      </rPr>
      <t>Tydzień 39</t>
    </r>
    <r>
      <rPr>
        <b/>
        <sz val="10"/>
        <color indexed="8"/>
        <rFont val="Arial"/>
        <family val="2"/>
        <charset val="238"/>
      </rPr>
      <t xml:space="preserve"> (24-28 maja 2021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</si>
  <si>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(31 maja - 4 czerwca 2021 r.) 
</t>
    </r>
  </si>
  <si>
    <r>
      <rPr>
        <b/>
        <sz val="12"/>
        <color indexed="8"/>
        <rFont val="Arial"/>
        <family val="2"/>
        <charset val="238"/>
      </rPr>
      <t xml:space="preserve">Tydzień 41 </t>
    </r>
    <r>
      <rPr>
        <b/>
        <sz val="10"/>
        <color indexed="8"/>
        <rFont val="Arial"/>
        <family val="2"/>
        <charset val="238"/>
      </rPr>
      <t xml:space="preserve">(7-11 czerwca 2021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</si>
  <si>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(14-18 czerwca 2021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</si>
  <si>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(21-25 czerwca 2021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</si>
  <si>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(19-23 kwietnia 2021 r.)
</t>
    </r>
  </si>
  <si>
    <t xml:space="preserve">XXII–4  Z czego słynie Gdańsk? (cd.) </t>
  </si>
  <si>
    <t>Niniejszy rozkład materiału uwzględnia dni wolne od zajęć lekcyjnych, przerwy świąteczne oraz ferie zimowe. Te ostatnie zaplanowano na początku lutego 2021 roku (23 i 24 tydzień). Nauczyciele pracujący w regionach, w których ferie wypadną w innym terminie, bez problemu zmodyfikują swój rozkład materiału, dostosowując go do obowiązującego w ich szkole kalendarza.</t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</si>
  <si>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Wysłuchiwanie brzmienia różnych zegarów. Czytanie i pisanie wyrazów z literą z – praktyczne ćwiczenia w przenoszeniu wyrazów do następnej linijki. Pisanie zdań z przenoszeniem wyrazów do następnej linijki. Ćwiczenia w czytaniu. </t>
    </r>
  </si>
  <si>
    <t>IV-4 Litery M m, T t. Podsumowanie</t>
  </si>
  <si>
    <t>XI–7 Co możemy jeszcze zrobić przed świętami?</t>
  </si>
  <si>
    <t xml:space="preserve">I 1.2, 1.3, 1.5; 2.3; 3.1; 4.1; 5.1
</t>
  </si>
  <si>
    <r>
      <t xml:space="preserve">Dla nauczycieli korzystających z podręczników i zeszytów ćwiczeń oraz  innych publikacji serii </t>
    </r>
    <r>
      <rPr>
        <i/>
        <sz val="10"/>
        <rFont val="Arial"/>
        <family val="2"/>
        <charset val="238"/>
      </rPr>
      <t>Lokomotywa</t>
    </r>
    <r>
      <rPr>
        <sz val="10"/>
        <rFont val="Arial"/>
        <family val="2"/>
        <charset val="238"/>
      </rPr>
      <t xml:space="preserve"> w klasie 1 zostały opracowane szczegółowe przewodniki. Są one spójne ze wszystkimi materiałami dla ucznia. I tak: nauczyciel pracujący z </t>
    </r>
    <r>
      <rPr>
        <i/>
        <sz val="10"/>
        <rFont val="Arial"/>
        <family val="2"/>
        <charset val="238"/>
      </rPr>
      <t>Elementarzem Lokomotywy</t>
    </r>
    <r>
      <rPr>
        <sz val="10"/>
        <rFont val="Arial"/>
        <family val="2"/>
        <charset val="238"/>
      </rPr>
      <t xml:space="preserve"> oraz zeszytami ćwiczeń </t>
    </r>
    <r>
      <rPr>
        <i/>
        <sz val="10"/>
        <rFont val="Arial"/>
        <family val="2"/>
        <charset val="238"/>
      </rPr>
      <t>Czytam i piszę</t>
    </r>
    <r>
      <rPr>
        <sz val="10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 oraz zeszytów ćwiczeń </t>
    </r>
    <r>
      <rPr>
        <i/>
        <sz val="10"/>
        <rFont val="Arial"/>
        <family val="2"/>
        <charset val="238"/>
      </rPr>
      <t>Matematyka</t>
    </r>
    <r>
      <rPr>
        <sz val="10"/>
        <rFont val="Arial"/>
        <family val="2"/>
        <charset val="238"/>
      </rPr>
      <t xml:space="preserve"> ma do dyspozycji podobnie skonstruowany przewodnik do edukacji matematycznej z elementami innych edukacji, w szczególności informatycznej. Nauczyciel otrzymuje dodatkowo przewodniki do edukacji artystycznej oraz edukacji informatycznej.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</si>
</sst>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1"/>
      <color rgb="FF9C65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10" borderId="0" applyNumberFormat="0" applyBorder="0" applyAlignment="0" applyProtection="0"/>
  </cellStyleXfs>
  <cellXfs count="268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2" fillId="0" borderId="0" xfId="0" applyFo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21" fillId="0" borderId="16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22" fillId="4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justify"/>
    </xf>
    <xf numFmtId="0" fontId="22" fillId="0" borderId="4" xfId="0" applyNumberFormat="1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22" fillId="0" borderId="7" xfId="0" applyNumberFormat="1" applyFont="1" applyFill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6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164" fontId="10" fillId="10" borderId="0" xfId="1" applyNumberFormat="1" applyFont="1" applyAlignment="1"/>
    <xf numFmtId="0" fontId="4" fillId="4" borderId="0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20" fillId="0" borderId="26" xfId="0" applyFont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4" fillId="9" borderId="2" xfId="0" applyFont="1" applyFill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20" fillId="0" borderId="40" xfId="0" applyFont="1" applyBorder="1" applyAlignment="1">
      <alignment horizontal="left" vertical="top" wrapText="1"/>
    </xf>
    <xf numFmtId="0" fontId="4" fillId="0" borderId="27" xfId="0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26" fillId="0" borderId="27" xfId="0" applyFont="1" applyBorder="1" applyAlignment="1">
      <alignment vertical="top" wrapText="1"/>
    </xf>
    <xf numFmtId="0" fontId="26" fillId="0" borderId="28" xfId="0" applyFont="1" applyBorder="1" applyAlignment="1">
      <alignment vertical="top" wrapText="1"/>
    </xf>
    <xf numFmtId="0" fontId="26" fillId="0" borderId="29" xfId="0" applyFont="1" applyBorder="1" applyAlignment="1">
      <alignment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view="pageBreakPreview" zoomScale="75" zoomScaleNormal="75" zoomScaleSheetLayoutView="7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12" t="s">
        <v>250</v>
      </c>
    </row>
    <row r="2" spans="1:1" x14ac:dyDescent="0.2">
      <c r="A2" s="82" t="s">
        <v>245</v>
      </c>
    </row>
    <row r="3" spans="1:1" x14ac:dyDescent="0.2">
      <c r="A3" s="82" t="s">
        <v>251</v>
      </c>
    </row>
    <row r="4" spans="1:1" x14ac:dyDescent="0.2">
      <c r="A4" s="82" t="s">
        <v>1300</v>
      </c>
    </row>
    <row r="6" spans="1:1" x14ac:dyDescent="0.2">
      <c r="A6" s="110" t="s">
        <v>246</v>
      </c>
    </row>
    <row r="7" spans="1:1" ht="25.5" x14ac:dyDescent="0.2">
      <c r="A7" s="109" t="s">
        <v>252</v>
      </c>
    </row>
    <row r="8" spans="1:1" ht="38.25" x14ac:dyDescent="0.2">
      <c r="A8" s="109" t="s">
        <v>1349</v>
      </c>
    </row>
    <row r="9" spans="1:1" ht="13.9" customHeight="1" x14ac:dyDescent="0.2"/>
    <row r="10" spans="1:1" x14ac:dyDescent="0.2">
      <c r="A10" s="110" t="s">
        <v>247</v>
      </c>
    </row>
    <row r="11" spans="1:1" ht="76.5" x14ac:dyDescent="0.2">
      <c r="A11" s="174" t="s">
        <v>1354</v>
      </c>
    </row>
    <row r="12" spans="1:1" x14ac:dyDescent="0.2">
      <c r="A12" s="122"/>
    </row>
    <row r="13" spans="1:1" ht="38.25" x14ac:dyDescent="0.2">
      <c r="A13" s="109" t="s">
        <v>1269</v>
      </c>
    </row>
    <row r="15" spans="1:1" x14ac:dyDescent="0.2">
      <c r="A15" s="82" t="s">
        <v>675</v>
      </c>
    </row>
    <row r="16" spans="1:1" x14ac:dyDescent="0.2">
      <c r="A16" s="82" t="s">
        <v>248</v>
      </c>
    </row>
    <row r="17" spans="1:1" x14ac:dyDescent="0.2">
      <c r="A17" s="111"/>
    </row>
    <row r="18" spans="1:1" x14ac:dyDescent="0.2">
      <c r="A18" s="82" t="s">
        <v>249</v>
      </c>
    </row>
    <row r="19" spans="1:1" x14ac:dyDescent="0.2">
      <c r="A19" s="82" t="s">
        <v>1301</v>
      </c>
    </row>
    <row r="20" spans="1:1" x14ac:dyDescent="0.2">
      <c r="A20" s="134"/>
    </row>
    <row r="21" spans="1:1" x14ac:dyDescent="0.2">
      <c r="A21" s="134"/>
    </row>
    <row r="22" spans="1:1" x14ac:dyDescent="0.2">
      <c r="A22" s="134"/>
    </row>
    <row r="23" spans="1:1" x14ac:dyDescent="0.2">
      <c r="A23" s="134"/>
    </row>
    <row r="24" spans="1:1" x14ac:dyDescent="0.2">
      <c r="A24" s="134"/>
    </row>
    <row r="25" spans="1:1" x14ac:dyDescent="0.2">
      <c r="A25" s="134"/>
    </row>
    <row r="26" spans="1:1" x14ac:dyDescent="0.2">
      <c r="A26" s="134"/>
    </row>
    <row r="28" spans="1:1" x14ac:dyDescent="0.2">
      <c r="A28" s="122"/>
    </row>
    <row r="29" spans="1:1" x14ac:dyDescent="0.2">
      <c r="A29" s="122"/>
    </row>
    <row r="30" spans="1:1" x14ac:dyDescent="0.2">
      <c r="A30" s="122"/>
    </row>
    <row r="31" spans="1:1" x14ac:dyDescent="0.2">
      <c r="A31" s="122"/>
    </row>
    <row r="32" spans="1:1" x14ac:dyDescent="0.2">
      <c r="A32" s="122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1313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K1-(E24+E25+I24+I25+I26+I27+I28)</f>
        <v>1.5</v>
      </c>
      <c r="L2" s="128">
        <f>SUM(L4:L27)</f>
        <v>16.5</v>
      </c>
    </row>
    <row r="3" spans="1:16" ht="43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231" t="s">
        <v>207</v>
      </c>
      <c r="B4" s="193">
        <v>1</v>
      </c>
      <c r="C4" s="196" t="s">
        <v>34</v>
      </c>
      <c r="D4" s="38" t="s">
        <v>8</v>
      </c>
      <c r="E4" s="217">
        <v>1.5</v>
      </c>
      <c r="F4" s="97" t="s">
        <v>241</v>
      </c>
      <c r="G4" s="12" t="s">
        <v>773</v>
      </c>
      <c r="H4" s="19" t="s">
        <v>1219</v>
      </c>
      <c r="I4" s="72"/>
      <c r="J4" s="7"/>
      <c r="K4" s="96"/>
      <c r="L4" s="140">
        <f>E4+E7+I4+I5+I6+I7</f>
        <v>3.5</v>
      </c>
      <c r="M4" s="1"/>
    </row>
    <row r="5" spans="1:16" ht="38.25" x14ac:dyDescent="0.2">
      <c r="A5" s="232"/>
      <c r="B5" s="194"/>
      <c r="C5" s="197"/>
      <c r="D5" s="40" t="s">
        <v>9</v>
      </c>
      <c r="E5" s="218"/>
      <c r="F5" s="98" t="s">
        <v>209</v>
      </c>
      <c r="G5" s="10" t="s">
        <v>775</v>
      </c>
      <c r="H5" s="41" t="s">
        <v>13</v>
      </c>
      <c r="I5" s="73"/>
      <c r="J5" s="53"/>
      <c r="K5" s="28"/>
      <c r="L5" s="2"/>
      <c r="M5" s="1"/>
    </row>
    <row r="6" spans="1:16" ht="30.6" customHeight="1" x14ac:dyDescent="0.2">
      <c r="A6" s="232"/>
      <c r="B6" s="194"/>
      <c r="C6" s="197"/>
      <c r="D6" s="40" t="s">
        <v>10</v>
      </c>
      <c r="E6" s="218"/>
      <c r="F6" s="98" t="s">
        <v>208</v>
      </c>
      <c r="G6" s="10" t="s">
        <v>774</v>
      </c>
      <c r="H6" s="43" t="s">
        <v>14</v>
      </c>
      <c r="I6" s="73"/>
      <c r="J6" s="53"/>
      <c r="K6" s="28"/>
      <c r="L6" s="2"/>
      <c r="M6" s="1"/>
      <c r="O6" s="77"/>
    </row>
    <row r="7" spans="1:16" ht="28.5" customHeight="1" thickBot="1" x14ac:dyDescent="0.25">
      <c r="A7" s="232"/>
      <c r="B7" s="195"/>
      <c r="C7" s="198"/>
      <c r="D7" s="44" t="s">
        <v>11</v>
      </c>
      <c r="E7" s="71">
        <v>1</v>
      </c>
      <c r="F7" s="100" t="s">
        <v>40</v>
      </c>
      <c r="G7" s="48" t="s">
        <v>41</v>
      </c>
      <c r="H7" s="20" t="s">
        <v>3</v>
      </c>
      <c r="I7" s="71">
        <v>1</v>
      </c>
      <c r="J7" s="100" t="s">
        <v>45</v>
      </c>
      <c r="K7" s="29" t="s">
        <v>778</v>
      </c>
      <c r="L7" s="2"/>
      <c r="M7" s="1"/>
    </row>
    <row r="8" spans="1:16" ht="43.9" customHeight="1" x14ac:dyDescent="0.2">
      <c r="A8" s="232"/>
      <c r="B8" s="193">
        <v>2</v>
      </c>
      <c r="C8" s="196" t="s">
        <v>35</v>
      </c>
      <c r="D8" s="38" t="s">
        <v>8</v>
      </c>
      <c r="E8" s="217">
        <v>1.5</v>
      </c>
      <c r="F8" s="97" t="s">
        <v>242</v>
      </c>
      <c r="G8" s="12" t="s">
        <v>776</v>
      </c>
      <c r="H8" s="19" t="s">
        <v>1219</v>
      </c>
      <c r="I8" s="117">
        <v>0.5</v>
      </c>
      <c r="J8" s="99" t="s">
        <v>37</v>
      </c>
      <c r="K8" s="96" t="s">
        <v>349</v>
      </c>
      <c r="L8" s="140">
        <f>E8+E11+I8+I10+I9+I11</f>
        <v>4</v>
      </c>
      <c r="M8" s="1"/>
    </row>
    <row r="9" spans="1:16" x14ac:dyDescent="0.2">
      <c r="A9" s="232"/>
      <c r="B9" s="194"/>
      <c r="C9" s="197"/>
      <c r="D9" s="40" t="s">
        <v>9</v>
      </c>
      <c r="E9" s="218"/>
      <c r="F9" s="4"/>
      <c r="G9" s="10"/>
      <c r="H9" s="41" t="s">
        <v>13</v>
      </c>
      <c r="I9" s="73"/>
      <c r="J9" s="61"/>
      <c r="K9" s="28"/>
      <c r="L9" s="2"/>
      <c r="M9" s="1"/>
    </row>
    <row r="10" spans="1:16" ht="38.25" x14ac:dyDescent="0.2">
      <c r="A10" s="232"/>
      <c r="B10" s="194"/>
      <c r="C10" s="197"/>
      <c r="D10" s="40" t="s">
        <v>10</v>
      </c>
      <c r="E10" s="218"/>
      <c r="F10" s="61" t="s">
        <v>36</v>
      </c>
      <c r="G10" s="10" t="s">
        <v>777</v>
      </c>
      <c r="H10" s="43" t="s">
        <v>14</v>
      </c>
      <c r="I10" s="73"/>
      <c r="J10" s="4"/>
      <c r="K10" s="28"/>
      <c r="L10" s="2"/>
      <c r="M10" s="1"/>
    </row>
    <row r="11" spans="1:16" ht="30" customHeight="1" thickBot="1" x14ac:dyDescent="0.25">
      <c r="A11" s="232"/>
      <c r="B11" s="195"/>
      <c r="C11" s="198"/>
      <c r="D11" s="44" t="s">
        <v>11</v>
      </c>
      <c r="E11" s="71">
        <v>1</v>
      </c>
      <c r="F11" s="100" t="s">
        <v>40</v>
      </c>
      <c r="G11" s="48" t="s">
        <v>41</v>
      </c>
      <c r="H11" s="20" t="s">
        <v>3</v>
      </c>
      <c r="I11" s="71">
        <v>1</v>
      </c>
      <c r="J11" s="100" t="s">
        <v>46</v>
      </c>
      <c r="K11" s="29" t="s">
        <v>779</v>
      </c>
      <c r="L11" s="2"/>
      <c r="M11" s="1"/>
      <c r="P11" s="77"/>
    </row>
    <row r="12" spans="1:16" ht="48.75" customHeight="1" x14ac:dyDescent="0.2">
      <c r="A12" s="232"/>
      <c r="B12" s="193">
        <v>3</v>
      </c>
      <c r="C12" s="196" t="s">
        <v>38</v>
      </c>
      <c r="D12" s="38" t="s">
        <v>8</v>
      </c>
      <c r="E12" s="217">
        <v>1</v>
      </c>
      <c r="F12" s="97" t="s">
        <v>1186</v>
      </c>
      <c r="G12" s="12" t="s">
        <v>969</v>
      </c>
      <c r="H12" s="19" t="s">
        <v>1219</v>
      </c>
      <c r="I12" s="72">
        <v>0.5</v>
      </c>
      <c r="J12" s="97" t="s">
        <v>210</v>
      </c>
      <c r="K12" s="27" t="s">
        <v>44</v>
      </c>
      <c r="L12" s="140">
        <f>E12+E15+I12+I13+I14+I15</f>
        <v>4</v>
      </c>
      <c r="M12" s="1"/>
    </row>
    <row r="13" spans="1:16" ht="25.5" x14ac:dyDescent="0.2">
      <c r="A13" s="232"/>
      <c r="B13" s="194"/>
      <c r="C13" s="197"/>
      <c r="D13" s="40" t="s">
        <v>9</v>
      </c>
      <c r="E13" s="218"/>
      <c r="F13" s="4"/>
      <c r="G13" s="10"/>
      <c r="H13" s="41" t="s">
        <v>13</v>
      </c>
      <c r="I13" s="73">
        <v>1</v>
      </c>
      <c r="J13" s="61" t="s">
        <v>243</v>
      </c>
      <c r="K13" s="101" t="s">
        <v>30</v>
      </c>
      <c r="L13" s="2"/>
      <c r="M13" s="1"/>
    </row>
    <row r="14" spans="1:16" x14ac:dyDescent="0.2">
      <c r="A14" s="232"/>
      <c r="B14" s="194"/>
      <c r="C14" s="197"/>
      <c r="D14" s="40" t="s">
        <v>10</v>
      </c>
      <c r="E14" s="218"/>
      <c r="F14" s="61"/>
      <c r="G14" s="10"/>
      <c r="H14" s="43" t="s">
        <v>14</v>
      </c>
      <c r="I14" s="73"/>
      <c r="J14" s="53"/>
      <c r="K14" s="101"/>
      <c r="L14" s="2"/>
      <c r="M14" s="1"/>
    </row>
    <row r="15" spans="1:16" ht="26.25" thickBot="1" x14ac:dyDescent="0.25">
      <c r="A15" s="232"/>
      <c r="B15" s="194"/>
      <c r="C15" s="227"/>
      <c r="D15" s="87" t="s">
        <v>11</v>
      </c>
      <c r="E15" s="119">
        <v>1.5</v>
      </c>
      <c r="F15" s="103" t="s">
        <v>42</v>
      </c>
      <c r="G15" s="104" t="s">
        <v>43</v>
      </c>
      <c r="H15" s="26" t="s">
        <v>3</v>
      </c>
      <c r="I15" s="120"/>
      <c r="J15" s="105"/>
      <c r="K15" s="55"/>
      <c r="L15" s="2"/>
      <c r="M15" s="1"/>
    </row>
    <row r="16" spans="1:16" ht="25.5" x14ac:dyDescent="0.2">
      <c r="A16" s="232"/>
      <c r="B16" s="224">
        <v>4</v>
      </c>
      <c r="C16" s="196" t="s">
        <v>211</v>
      </c>
      <c r="D16" s="38" t="s">
        <v>8</v>
      </c>
      <c r="E16" s="217">
        <v>0.5</v>
      </c>
      <c r="F16" s="7"/>
      <c r="G16" s="12"/>
      <c r="H16" s="19" t="s">
        <v>1219</v>
      </c>
      <c r="I16" s="72">
        <v>1</v>
      </c>
      <c r="J16" s="95" t="s">
        <v>212</v>
      </c>
      <c r="K16" s="96" t="s">
        <v>44</v>
      </c>
      <c r="L16" s="140">
        <f>E16+E19+I16+I17+I18+I19</f>
        <v>3.5</v>
      </c>
      <c r="M16" s="1"/>
    </row>
    <row r="17" spans="1:13" x14ac:dyDescent="0.2">
      <c r="A17" s="232"/>
      <c r="B17" s="225"/>
      <c r="C17" s="197"/>
      <c r="D17" s="40" t="s">
        <v>9</v>
      </c>
      <c r="E17" s="218"/>
      <c r="F17" s="35"/>
      <c r="G17" s="10"/>
      <c r="H17" s="41" t="s">
        <v>13</v>
      </c>
      <c r="I17" s="73"/>
      <c r="J17" s="4"/>
      <c r="K17" s="28"/>
      <c r="L17" s="2"/>
      <c r="M17" s="1"/>
    </row>
    <row r="18" spans="1:13" ht="42.6" customHeight="1" x14ac:dyDescent="0.2">
      <c r="A18" s="232"/>
      <c r="B18" s="225"/>
      <c r="C18" s="197"/>
      <c r="D18" s="40" t="s">
        <v>10</v>
      </c>
      <c r="E18" s="218"/>
      <c r="F18" s="83" t="s">
        <v>39</v>
      </c>
      <c r="G18" s="10" t="s">
        <v>777</v>
      </c>
      <c r="H18" s="43" t="s">
        <v>14</v>
      </c>
      <c r="I18" s="73"/>
      <c r="J18" s="61"/>
      <c r="K18" s="101"/>
      <c r="L18" s="2"/>
      <c r="M18" s="1"/>
    </row>
    <row r="19" spans="1:13" ht="39" thickBot="1" x14ac:dyDescent="0.25">
      <c r="A19" s="232"/>
      <c r="B19" s="226"/>
      <c r="C19" s="198"/>
      <c r="D19" s="44" t="s">
        <v>11</v>
      </c>
      <c r="E19" s="71">
        <v>1</v>
      </c>
      <c r="F19" s="36" t="s">
        <v>53</v>
      </c>
      <c r="G19" s="48" t="s">
        <v>54</v>
      </c>
      <c r="H19" s="20" t="s">
        <v>3</v>
      </c>
      <c r="I19" s="71">
        <v>1</v>
      </c>
      <c r="J19" s="36" t="s">
        <v>214</v>
      </c>
      <c r="K19" s="29" t="s">
        <v>787</v>
      </c>
      <c r="L19" s="2"/>
      <c r="M19" s="1"/>
    </row>
    <row r="20" spans="1:13" ht="25.5" x14ac:dyDescent="0.2">
      <c r="A20" s="232"/>
      <c r="B20" s="228">
        <v>5</v>
      </c>
      <c r="C20" s="196" t="s">
        <v>47</v>
      </c>
      <c r="D20" s="38" t="s">
        <v>8</v>
      </c>
      <c r="E20" s="217">
        <v>1.5</v>
      </c>
      <c r="F20" s="116" t="s">
        <v>48</v>
      </c>
      <c r="G20" s="12" t="s">
        <v>780</v>
      </c>
      <c r="H20" s="19" t="s">
        <v>1219</v>
      </c>
      <c r="I20" s="181"/>
      <c r="J20" s="116"/>
      <c r="K20" s="96"/>
      <c r="L20" s="140">
        <f>SUM(E20+E23+I20+I21+I22+I23)</f>
        <v>1.5</v>
      </c>
      <c r="M20" s="1"/>
    </row>
    <row r="21" spans="1:13" x14ac:dyDescent="0.2">
      <c r="A21" s="232"/>
      <c r="B21" s="229"/>
      <c r="C21" s="197"/>
      <c r="D21" s="40" t="s">
        <v>9</v>
      </c>
      <c r="E21" s="218"/>
      <c r="F21" s="35"/>
      <c r="G21" s="10"/>
      <c r="H21" s="41" t="s">
        <v>13</v>
      </c>
      <c r="I21" s="182"/>
      <c r="J21" s="53"/>
      <c r="K21" s="28"/>
      <c r="L21" s="2"/>
      <c r="M21" s="1"/>
    </row>
    <row r="22" spans="1:13" ht="33" customHeight="1" x14ac:dyDescent="0.2">
      <c r="A22" s="232"/>
      <c r="B22" s="229"/>
      <c r="C22" s="197"/>
      <c r="D22" s="40" t="s">
        <v>10</v>
      </c>
      <c r="E22" s="218"/>
      <c r="F22" s="4" t="s">
        <v>213</v>
      </c>
      <c r="G22" s="10" t="s">
        <v>781</v>
      </c>
      <c r="H22" s="43" t="s">
        <v>14</v>
      </c>
      <c r="I22" s="182"/>
      <c r="J22" s="53"/>
      <c r="K22" s="28"/>
      <c r="L22" s="2"/>
      <c r="M22" s="1"/>
    </row>
    <row r="23" spans="1:13" ht="26.25" thickBot="1" x14ac:dyDescent="0.25">
      <c r="A23" s="232"/>
      <c r="B23" s="230"/>
      <c r="C23" s="198"/>
      <c r="D23" s="44" t="s">
        <v>11</v>
      </c>
      <c r="E23" s="71"/>
      <c r="F23" s="36"/>
      <c r="G23" s="48"/>
      <c r="H23" s="20" t="s">
        <v>3</v>
      </c>
      <c r="I23" s="71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</v>
      </c>
      <c r="H24" s="51" t="s">
        <v>676</v>
      </c>
      <c r="I24" s="21">
        <f>I4+I8+I12+I16+I20</f>
        <v>2</v>
      </c>
      <c r="L24" s="140"/>
    </row>
    <row r="25" spans="1:13" x14ac:dyDescent="0.2">
      <c r="A25" s="49"/>
      <c r="B25" s="49"/>
      <c r="C25" s="49"/>
      <c r="D25" s="51" t="s">
        <v>64</v>
      </c>
      <c r="E25" s="21">
        <f>E7+E11+E15+E19+E23</f>
        <v>4.5</v>
      </c>
      <c r="H25" s="51" t="s">
        <v>65</v>
      </c>
      <c r="I25" s="21">
        <f>I5+I9+I13+I17+I21</f>
        <v>1</v>
      </c>
      <c r="L25" s="2"/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0</v>
      </c>
      <c r="L26" s="2"/>
    </row>
    <row r="27" spans="1:13" x14ac:dyDescent="0.2">
      <c r="A27" s="49"/>
      <c r="B27" s="49"/>
      <c r="C27" s="49"/>
      <c r="D27" s="52" t="s">
        <v>68</v>
      </c>
      <c r="E27" s="31">
        <f>K2</f>
        <v>1.5</v>
      </c>
      <c r="H27" s="51" t="s">
        <v>67</v>
      </c>
      <c r="I27" s="21">
        <f>I7+I11+I15+I19+I23</f>
        <v>3</v>
      </c>
      <c r="L27" s="2"/>
    </row>
    <row r="28" spans="1:13" x14ac:dyDescent="0.2">
      <c r="H28" s="52" t="s">
        <v>62</v>
      </c>
      <c r="I28" s="30">
        <v>2</v>
      </c>
      <c r="L28" s="128"/>
    </row>
    <row r="30" spans="1:13" x14ac:dyDescent="0.2">
      <c r="F30" s="16" t="s">
        <v>162</v>
      </c>
      <c r="G30" s="30">
        <f>E24+E25+I24+I25+I26+I28+I27</f>
        <v>18.5</v>
      </c>
    </row>
    <row r="31" spans="1:13" x14ac:dyDescent="0.2">
      <c r="C31" s="2"/>
    </row>
  </sheetData>
  <mergeCells count="17">
    <mergeCell ref="E20:E22"/>
    <mergeCell ref="C20:C23"/>
    <mergeCell ref="B20:B23"/>
    <mergeCell ref="A4:A23"/>
    <mergeCell ref="E16:E18"/>
    <mergeCell ref="B8:B11"/>
    <mergeCell ref="C8:C11"/>
    <mergeCell ref="E8:E10"/>
    <mergeCell ref="B16:B19"/>
    <mergeCell ref="C16:C19"/>
    <mergeCell ref="A1:E2"/>
    <mergeCell ref="B12:B15"/>
    <mergeCell ref="C12:C15"/>
    <mergeCell ref="E12:E14"/>
    <mergeCell ref="B4:B7"/>
    <mergeCell ref="C4:C7"/>
    <mergeCell ref="E4:E6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7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19" t="s">
        <v>1314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20-(E24+E25+I24+I25+I26+I27+I28)</f>
        <v>4.5</v>
      </c>
      <c r="L2" s="128">
        <f>SUM(L4:L23)</f>
        <v>13.5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205" t="s">
        <v>207</v>
      </c>
      <c r="B4" s="234">
        <v>1</v>
      </c>
      <c r="C4" s="196" t="s">
        <v>49</v>
      </c>
      <c r="D4" s="38" t="s">
        <v>8</v>
      </c>
      <c r="E4" s="217">
        <v>1.5</v>
      </c>
      <c r="F4" s="116" t="s">
        <v>316</v>
      </c>
      <c r="G4" s="12" t="s">
        <v>782</v>
      </c>
      <c r="H4" s="19" t="s">
        <v>1219</v>
      </c>
      <c r="I4" s="181">
        <v>0.5</v>
      </c>
      <c r="J4" s="116" t="s">
        <v>314</v>
      </c>
      <c r="K4" s="96" t="s">
        <v>80</v>
      </c>
      <c r="L4" s="140">
        <f>E4+E7+I4+I5+I6+I7</f>
        <v>4</v>
      </c>
      <c r="M4" s="126"/>
    </row>
    <row r="5" spans="1:16" ht="21" customHeight="1" x14ac:dyDescent="0.2">
      <c r="A5" s="206"/>
      <c r="B5" s="235"/>
      <c r="C5" s="197"/>
      <c r="D5" s="40" t="s">
        <v>9</v>
      </c>
      <c r="E5" s="218"/>
      <c r="F5" s="35" t="s">
        <v>50</v>
      </c>
      <c r="G5" s="10" t="s">
        <v>783</v>
      </c>
      <c r="H5" s="41" t="s">
        <v>13</v>
      </c>
      <c r="I5" s="182"/>
      <c r="J5" s="35"/>
      <c r="K5" s="28"/>
      <c r="L5" s="2"/>
      <c r="M5" s="126"/>
    </row>
    <row r="6" spans="1:16" ht="45" customHeight="1" x14ac:dyDescent="0.2">
      <c r="A6" s="206"/>
      <c r="B6" s="235"/>
      <c r="C6" s="197"/>
      <c r="D6" s="40" t="s">
        <v>10</v>
      </c>
      <c r="E6" s="218"/>
      <c r="F6" s="4"/>
      <c r="G6" s="10"/>
      <c r="H6" s="43" t="s">
        <v>14</v>
      </c>
      <c r="I6" s="182"/>
      <c r="J6" s="4"/>
      <c r="K6" s="28"/>
      <c r="L6" s="2"/>
      <c r="M6" s="126"/>
      <c r="O6" s="113"/>
    </row>
    <row r="7" spans="1:16" ht="31.5" customHeight="1" thickBot="1" x14ac:dyDescent="0.25">
      <c r="A7" s="206"/>
      <c r="B7" s="236"/>
      <c r="C7" s="198"/>
      <c r="D7" s="44" t="s">
        <v>11</v>
      </c>
      <c r="E7" s="71">
        <v>1</v>
      </c>
      <c r="F7" s="36" t="s">
        <v>53</v>
      </c>
      <c r="G7" s="48" t="s">
        <v>54</v>
      </c>
      <c r="H7" s="20" t="s">
        <v>3</v>
      </c>
      <c r="I7" s="71">
        <v>1</v>
      </c>
      <c r="J7" s="36" t="s">
        <v>59</v>
      </c>
      <c r="K7" s="29" t="s">
        <v>788</v>
      </c>
      <c r="L7" s="2"/>
      <c r="M7" s="126"/>
    </row>
    <row r="8" spans="1:16" ht="57.75" customHeight="1" x14ac:dyDescent="0.2">
      <c r="A8" s="206"/>
      <c r="B8" s="193">
        <v>2</v>
      </c>
      <c r="C8" s="196" t="s">
        <v>51</v>
      </c>
      <c r="D8" s="38" t="s">
        <v>8</v>
      </c>
      <c r="E8" s="217">
        <v>1.5</v>
      </c>
      <c r="F8" s="116" t="s">
        <v>1187</v>
      </c>
      <c r="G8" s="12" t="s">
        <v>782</v>
      </c>
      <c r="H8" s="19" t="s">
        <v>1219</v>
      </c>
      <c r="I8" s="181"/>
      <c r="J8" s="7"/>
      <c r="K8" s="27"/>
      <c r="L8" s="140">
        <f>E8+E11+I8+I10+I9+I11</f>
        <v>3.5</v>
      </c>
      <c r="M8" s="126"/>
    </row>
    <row r="9" spans="1:16" x14ac:dyDescent="0.2">
      <c r="A9" s="206"/>
      <c r="B9" s="194"/>
      <c r="C9" s="197"/>
      <c r="D9" s="40" t="s">
        <v>9</v>
      </c>
      <c r="E9" s="218"/>
      <c r="F9" s="35" t="s">
        <v>784</v>
      </c>
      <c r="G9" s="10"/>
      <c r="H9" s="41" t="s">
        <v>13</v>
      </c>
      <c r="I9" s="182"/>
      <c r="J9" s="35"/>
      <c r="K9" s="101"/>
      <c r="L9" s="2"/>
      <c r="M9" s="126"/>
    </row>
    <row r="10" spans="1:16" ht="67.5" customHeight="1" x14ac:dyDescent="0.2">
      <c r="A10" s="206"/>
      <c r="B10" s="194"/>
      <c r="C10" s="197"/>
      <c r="D10" s="40" t="s">
        <v>10</v>
      </c>
      <c r="E10" s="218"/>
      <c r="F10" s="4" t="s">
        <v>1237</v>
      </c>
      <c r="G10" s="10" t="s">
        <v>1002</v>
      </c>
      <c r="H10" s="43" t="s">
        <v>14</v>
      </c>
      <c r="I10" s="182"/>
      <c r="J10" s="35"/>
      <c r="K10" s="101"/>
      <c r="L10" s="2"/>
      <c r="M10" s="126"/>
    </row>
    <row r="11" spans="1:16" ht="43.9" customHeight="1" thickBot="1" x14ac:dyDescent="0.25">
      <c r="A11" s="206"/>
      <c r="B11" s="195"/>
      <c r="C11" s="198"/>
      <c r="D11" s="44" t="s">
        <v>11</v>
      </c>
      <c r="E11" s="71">
        <v>1</v>
      </c>
      <c r="F11" s="36" t="s">
        <v>53</v>
      </c>
      <c r="G11" s="48" t="s">
        <v>54</v>
      </c>
      <c r="H11" s="20" t="s">
        <v>3</v>
      </c>
      <c r="I11" s="71">
        <v>1</v>
      </c>
      <c r="J11" s="36" t="s">
        <v>60</v>
      </c>
      <c r="K11" s="29" t="s">
        <v>789</v>
      </c>
      <c r="L11" s="2"/>
      <c r="M11" s="126"/>
      <c r="P11" s="113"/>
    </row>
    <row r="12" spans="1:16" ht="35.450000000000003" customHeight="1" x14ac:dyDescent="0.2">
      <c r="A12" s="206"/>
      <c r="B12" s="193">
        <v>3</v>
      </c>
      <c r="C12" s="196" t="s">
        <v>52</v>
      </c>
      <c r="D12" s="38" t="s">
        <v>8</v>
      </c>
      <c r="E12" s="217">
        <v>1</v>
      </c>
      <c r="F12" s="116" t="s">
        <v>215</v>
      </c>
      <c r="G12" s="12" t="s">
        <v>780</v>
      </c>
      <c r="H12" s="19" t="s">
        <v>1219</v>
      </c>
      <c r="I12" s="181"/>
      <c r="J12" s="7"/>
      <c r="K12" s="27"/>
      <c r="L12" s="140">
        <f>E12+E15+I12+I13+I14+I15</f>
        <v>3</v>
      </c>
      <c r="M12" s="126"/>
    </row>
    <row r="13" spans="1:16" ht="29.25" customHeight="1" x14ac:dyDescent="0.2">
      <c r="A13" s="206"/>
      <c r="B13" s="194"/>
      <c r="C13" s="197"/>
      <c r="D13" s="40" t="s">
        <v>9</v>
      </c>
      <c r="E13" s="218"/>
      <c r="F13" s="35"/>
      <c r="G13" s="10"/>
      <c r="H13" s="41" t="s">
        <v>13</v>
      </c>
      <c r="I13" s="182">
        <v>1</v>
      </c>
      <c r="J13" s="35" t="s">
        <v>244</v>
      </c>
      <c r="K13" s="101" t="s">
        <v>61</v>
      </c>
      <c r="L13" s="2"/>
      <c r="M13" s="126"/>
    </row>
    <row r="14" spans="1:16" ht="59.1" customHeight="1" x14ac:dyDescent="0.2">
      <c r="A14" s="206"/>
      <c r="B14" s="194"/>
      <c r="C14" s="197"/>
      <c r="D14" s="40" t="s">
        <v>10</v>
      </c>
      <c r="E14" s="218"/>
      <c r="F14" s="4" t="s">
        <v>786</v>
      </c>
      <c r="G14" s="10" t="s">
        <v>785</v>
      </c>
      <c r="H14" s="43" t="s">
        <v>14</v>
      </c>
      <c r="I14" s="182">
        <v>1</v>
      </c>
      <c r="J14" s="35" t="s">
        <v>56</v>
      </c>
      <c r="K14" s="101" t="s">
        <v>57</v>
      </c>
      <c r="L14" s="2"/>
      <c r="M14" s="126"/>
    </row>
    <row r="15" spans="1:16" ht="26.25" thickBot="1" x14ac:dyDescent="0.25">
      <c r="A15" s="206"/>
      <c r="B15" s="195"/>
      <c r="C15" s="198"/>
      <c r="D15" s="44" t="s">
        <v>11</v>
      </c>
      <c r="E15" s="71"/>
      <c r="F15" s="36"/>
      <c r="G15" s="48"/>
      <c r="H15" s="20" t="s">
        <v>3</v>
      </c>
      <c r="I15" s="71"/>
      <c r="J15" s="36"/>
      <c r="K15" s="29"/>
      <c r="L15" s="2"/>
      <c r="M15" s="126"/>
    </row>
    <row r="16" spans="1:16" ht="27.6" customHeight="1" x14ac:dyDescent="0.2">
      <c r="A16" s="206"/>
      <c r="B16" s="193">
        <v>4</v>
      </c>
      <c r="C16" s="214" t="s">
        <v>216</v>
      </c>
      <c r="D16" s="38" t="s">
        <v>8</v>
      </c>
      <c r="E16" s="217">
        <v>1</v>
      </c>
      <c r="F16" s="7" t="s">
        <v>315</v>
      </c>
      <c r="G16" s="12" t="s">
        <v>780</v>
      </c>
      <c r="H16" s="19" t="s">
        <v>1219</v>
      </c>
      <c r="I16" s="181">
        <v>1</v>
      </c>
      <c r="J16" s="116" t="s">
        <v>55</v>
      </c>
      <c r="K16" s="96" t="s">
        <v>58</v>
      </c>
      <c r="L16" s="140">
        <f>E16+E19+I16+I17+I18+I19</f>
        <v>3</v>
      </c>
      <c r="M16" s="126"/>
    </row>
    <row r="17" spans="1:13" x14ac:dyDescent="0.2">
      <c r="A17" s="206"/>
      <c r="B17" s="194"/>
      <c r="C17" s="215"/>
      <c r="D17" s="40" t="s">
        <v>9</v>
      </c>
      <c r="E17" s="218"/>
      <c r="F17" s="4"/>
      <c r="G17" s="10"/>
      <c r="H17" s="41" t="s">
        <v>13</v>
      </c>
      <c r="I17" s="182"/>
      <c r="J17" s="35"/>
      <c r="K17" s="101"/>
      <c r="L17" s="2"/>
      <c r="M17" s="126"/>
    </row>
    <row r="18" spans="1:13" ht="17.100000000000001" customHeight="1" x14ac:dyDescent="0.2">
      <c r="A18" s="206"/>
      <c r="B18" s="194"/>
      <c r="C18" s="215"/>
      <c r="D18" s="40" t="s">
        <v>10</v>
      </c>
      <c r="E18" s="218"/>
      <c r="F18" s="4"/>
      <c r="G18" s="10"/>
      <c r="H18" s="43" t="s">
        <v>14</v>
      </c>
      <c r="I18" s="182"/>
      <c r="J18" s="4"/>
      <c r="K18" s="28"/>
      <c r="L18" s="2"/>
      <c r="M18" s="126"/>
    </row>
    <row r="19" spans="1:13" ht="42" customHeight="1" thickBot="1" x14ac:dyDescent="0.25">
      <c r="A19" s="206"/>
      <c r="B19" s="195"/>
      <c r="C19" s="216"/>
      <c r="D19" s="44" t="s">
        <v>11</v>
      </c>
      <c r="E19" s="71"/>
      <c r="F19" s="23"/>
      <c r="G19" s="48"/>
      <c r="H19" s="20" t="s">
        <v>3</v>
      </c>
      <c r="I19" s="71">
        <v>1</v>
      </c>
      <c r="J19" s="36" t="s">
        <v>60</v>
      </c>
      <c r="K19" s="29" t="s">
        <v>789</v>
      </c>
      <c r="L19" s="2"/>
      <c r="M19" s="126"/>
    </row>
    <row r="20" spans="1:13" ht="25.5" x14ac:dyDescent="0.2">
      <c r="A20" s="206"/>
      <c r="B20" s="193">
        <v>5</v>
      </c>
      <c r="C20" s="233" t="s">
        <v>1298</v>
      </c>
      <c r="D20" s="38" t="s">
        <v>8</v>
      </c>
      <c r="E20" s="217"/>
      <c r="F20" s="7"/>
      <c r="G20" s="12"/>
      <c r="H20" s="19" t="s">
        <v>1219</v>
      </c>
      <c r="I20" s="72"/>
      <c r="J20" s="116"/>
      <c r="K20" s="96"/>
      <c r="L20" s="140">
        <f>E20+E23+I20+I21+I22+I23</f>
        <v>0</v>
      </c>
      <c r="M20" s="126"/>
    </row>
    <row r="21" spans="1:13" x14ac:dyDescent="0.2">
      <c r="A21" s="206"/>
      <c r="B21" s="194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26"/>
    </row>
    <row r="22" spans="1:13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/>
      <c r="J22" s="4"/>
      <c r="K22" s="28"/>
      <c r="L22" s="2"/>
      <c r="M22" s="126"/>
    </row>
    <row r="23" spans="1:13" ht="26.25" thickBot="1" x14ac:dyDescent="0.25">
      <c r="A23" s="222"/>
      <c r="B23" s="195"/>
      <c r="C23" s="216"/>
      <c r="D23" s="44" t="s">
        <v>11</v>
      </c>
      <c r="E23" s="71"/>
      <c r="F23" s="23"/>
      <c r="G23" s="48"/>
      <c r="H23" s="20" t="s">
        <v>3</v>
      </c>
      <c r="I23" s="75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28">
        <f>E8+E12+E16+E20+E4</f>
        <v>5</v>
      </c>
      <c r="H24" s="51" t="s">
        <v>676</v>
      </c>
      <c r="I24" s="128">
        <f>I4+I8+I12+I16+I20</f>
        <v>1.5</v>
      </c>
      <c r="L24" s="128"/>
    </row>
    <row r="25" spans="1:13" x14ac:dyDescent="0.2">
      <c r="A25" s="49"/>
      <c r="B25" s="49"/>
      <c r="C25" s="49"/>
      <c r="D25" s="51" t="s">
        <v>64</v>
      </c>
      <c r="E25" s="128">
        <f>E7+E11+E15+E19+E23</f>
        <v>2</v>
      </c>
      <c r="H25" s="51" t="s">
        <v>65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129">
        <f>K2</f>
        <v>4.5</v>
      </c>
      <c r="H27" s="51" t="s">
        <v>67</v>
      </c>
      <c r="I27" s="128">
        <f>I7+I11+I15+I19+I23</f>
        <v>3</v>
      </c>
    </row>
    <row r="28" spans="1:13" x14ac:dyDescent="0.2">
      <c r="H28" s="52" t="s">
        <v>62</v>
      </c>
      <c r="I28" s="130">
        <v>2</v>
      </c>
    </row>
    <row r="30" spans="1:13" x14ac:dyDescent="0.2">
      <c r="F30" s="121" t="s">
        <v>162</v>
      </c>
      <c r="G30" s="130">
        <f>E24+E25+I24+I25+I26+I28+I27</f>
        <v>15.5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1315</v>
      </c>
      <c r="B1" s="220"/>
      <c r="C1" s="220"/>
      <c r="D1" s="220"/>
      <c r="E1" s="220"/>
      <c r="F1" s="16" t="s">
        <v>15</v>
      </c>
      <c r="G1" s="68">
        <v>4</v>
      </c>
      <c r="J1" s="16" t="s">
        <v>16</v>
      </c>
      <c r="K1" s="68">
        <f>G1*4</f>
        <v>16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16-(E20+E21+I20+I21+I22+I23+I24)</f>
        <v>0</v>
      </c>
      <c r="L2" s="128">
        <f>SUM(L4:L19)</f>
        <v>15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6.5" customHeight="1" x14ac:dyDescent="0.2">
      <c r="A4" s="205" t="s">
        <v>253</v>
      </c>
      <c r="B4" s="224">
        <v>1</v>
      </c>
      <c r="C4" s="196" t="s">
        <v>272</v>
      </c>
      <c r="D4" s="38" t="s">
        <v>8</v>
      </c>
      <c r="E4" s="217">
        <v>1.5</v>
      </c>
      <c r="F4" s="116" t="s">
        <v>317</v>
      </c>
      <c r="G4" s="12" t="s">
        <v>790</v>
      </c>
      <c r="H4" s="19" t="s">
        <v>12</v>
      </c>
      <c r="I4" s="72"/>
      <c r="J4" s="116"/>
      <c r="K4" s="96"/>
      <c r="L4" s="140">
        <f>E4+E7+I4+I5+I6+I7</f>
        <v>3.5</v>
      </c>
      <c r="M4" s="1"/>
    </row>
    <row r="5" spans="1:16" ht="15" customHeight="1" x14ac:dyDescent="0.2">
      <c r="A5" s="206"/>
      <c r="B5" s="225"/>
      <c r="C5" s="197"/>
      <c r="D5" s="40" t="s">
        <v>9</v>
      </c>
      <c r="E5" s="218"/>
      <c r="F5" s="35"/>
      <c r="G5" s="10"/>
      <c r="H5" s="41" t="s">
        <v>13</v>
      </c>
      <c r="I5" s="73"/>
      <c r="J5" s="53"/>
      <c r="K5" s="28"/>
      <c r="L5" s="2"/>
      <c r="M5" s="1"/>
    </row>
    <row r="6" spans="1:16" ht="57.6" customHeight="1" x14ac:dyDescent="0.2">
      <c r="A6" s="206"/>
      <c r="B6" s="225"/>
      <c r="C6" s="197"/>
      <c r="D6" s="40" t="s">
        <v>10</v>
      </c>
      <c r="E6" s="218"/>
      <c r="F6" s="35" t="s">
        <v>254</v>
      </c>
      <c r="G6" s="10" t="s">
        <v>791</v>
      </c>
      <c r="H6" s="43" t="s">
        <v>14</v>
      </c>
      <c r="I6" s="73"/>
      <c r="J6" s="53"/>
      <c r="K6" s="28"/>
      <c r="L6" s="2"/>
      <c r="M6" s="1"/>
      <c r="O6" s="77"/>
    </row>
    <row r="7" spans="1:16" ht="36.6" customHeight="1" thickBot="1" x14ac:dyDescent="0.25">
      <c r="A7" s="206"/>
      <c r="B7" s="226"/>
      <c r="C7" s="198"/>
      <c r="D7" s="44" t="s">
        <v>11</v>
      </c>
      <c r="E7" s="71">
        <v>1</v>
      </c>
      <c r="F7" s="36" t="s">
        <v>261</v>
      </c>
      <c r="G7" s="48" t="s">
        <v>54</v>
      </c>
      <c r="H7" s="20" t="s">
        <v>3</v>
      </c>
      <c r="I7" s="71">
        <v>1</v>
      </c>
      <c r="J7" s="36" t="s">
        <v>269</v>
      </c>
      <c r="K7" s="29" t="s">
        <v>789</v>
      </c>
      <c r="L7" s="2"/>
      <c r="M7" s="1"/>
    </row>
    <row r="8" spans="1:16" ht="42" customHeight="1" x14ac:dyDescent="0.2">
      <c r="A8" s="206"/>
      <c r="B8" s="224">
        <v>2</v>
      </c>
      <c r="C8" s="196" t="s">
        <v>255</v>
      </c>
      <c r="D8" s="38" t="s">
        <v>8</v>
      </c>
      <c r="E8" s="217">
        <v>1.5</v>
      </c>
      <c r="F8" s="116" t="s">
        <v>318</v>
      </c>
      <c r="G8" s="12" t="s">
        <v>792</v>
      </c>
      <c r="H8" s="19" t="s">
        <v>12</v>
      </c>
      <c r="I8" s="72"/>
      <c r="J8" s="116"/>
      <c r="K8" s="96"/>
      <c r="L8" s="140">
        <f>E8+E11+I8+I10+I9+I11</f>
        <v>3.5</v>
      </c>
      <c r="M8" s="1"/>
    </row>
    <row r="9" spans="1:16" x14ac:dyDescent="0.2">
      <c r="A9" s="206"/>
      <c r="B9" s="225"/>
      <c r="C9" s="197"/>
      <c r="D9" s="40" t="s">
        <v>9</v>
      </c>
      <c r="E9" s="218"/>
      <c r="F9" s="35"/>
      <c r="G9" s="10"/>
      <c r="H9" s="41" t="s">
        <v>13</v>
      </c>
      <c r="I9" s="73"/>
      <c r="J9" s="35"/>
      <c r="K9" s="28"/>
      <c r="L9" s="2"/>
      <c r="M9" s="1"/>
    </row>
    <row r="10" spans="1:16" ht="33" customHeight="1" x14ac:dyDescent="0.2">
      <c r="A10" s="206"/>
      <c r="B10" s="225"/>
      <c r="C10" s="197"/>
      <c r="D10" s="40" t="s">
        <v>10</v>
      </c>
      <c r="E10" s="218"/>
      <c r="F10" s="35" t="s">
        <v>256</v>
      </c>
      <c r="G10" s="10" t="s">
        <v>793</v>
      </c>
      <c r="H10" s="43" t="s">
        <v>14</v>
      </c>
      <c r="I10" s="73"/>
      <c r="J10" s="35"/>
      <c r="K10" s="101"/>
      <c r="L10" s="2"/>
      <c r="M10" s="1"/>
    </row>
    <row r="11" spans="1:16" ht="26.25" thickBot="1" x14ac:dyDescent="0.25">
      <c r="A11" s="206"/>
      <c r="B11" s="226"/>
      <c r="C11" s="198"/>
      <c r="D11" s="44" t="s">
        <v>11</v>
      </c>
      <c r="E11" s="71">
        <v>1</v>
      </c>
      <c r="F11" s="36" t="s">
        <v>262</v>
      </c>
      <c r="G11" s="48" t="s">
        <v>263</v>
      </c>
      <c r="H11" s="20" t="s">
        <v>3</v>
      </c>
      <c r="I11" s="71">
        <v>1</v>
      </c>
      <c r="J11" s="36" t="s">
        <v>270</v>
      </c>
      <c r="K11" s="29" t="s">
        <v>799</v>
      </c>
      <c r="L11" s="2"/>
      <c r="M11" s="1"/>
      <c r="P11" s="77"/>
    </row>
    <row r="12" spans="1:16" ht="84" customHeight="1" x14ac:dyDescent="0.2">
      <c r="A12" s="206"/>
      <c r="B12" s="224">
        <v>3</v>
      </c>
      <c r="C12" s="196" t="s">
        <v>257</v>
      </c>
      <c r="D12" s="38" t="s">
        <v>8</v>
      </c>
      <c r="E12" s="217">
        <v>1.5</v>
      </c>
      <c r="F12" s="116" t="s">
        <v>319</v>
      </c>
      <c r="G12" s="12" t="s">
        <v>794</v>
      </c>
      <c r="H12" s="19" t="s">
        <v>12</v>
      </c>
      <c r="I12" s="169">
        <v>1</v>
      </c>
      <c r="J12" s="116" t="s">
        <v>264</v>
      </c>
      <c r="K12" s="96" t="s">
        <v>265</v>
      </c>
      <c r="L12" s="140">
        <f>E12+E15+I12+I13+I14+I15</f>
        <v>4</v>
      </c>
      <c r="M12" s="1"/>
    </row>
    <row r="13" spans="1:16" ht="17.25" customHeight="1" x14ac:dyDescent="0.2">
      <c r="A13" s="206"/>
      <c r="B13" s="225"/>
      <c r="C13" s="197"/>
      <c r="D13" s="40" t="s">
        <v>9</v>
      </c>
      <c r="E13" s="218"/>
      <c r="F13" s="35"/>
      <c r="G13" s="10"/>
      <c r="H13" s="41" t="s">
        <v>13</v>
      </c>
      <c r="I13" s="73"/>
      <c r="J13" s="35"/>
      <c r="K13" s="101"/>
      <c r="L13" s="2"/>
      <c r="M13" s="1"/>
    </row>
    <row r="14" spans="1:16" ht="25.5" x14ac:dyDescent="0.2">
      <c r="A14" s="206"/>
      <c r="B14" s="225"/>
      <c r="C14" s="197"/>
      <c r="D14" s="40" t="s">
        <v>10</v>
      </c>
      <c r="E14" s="218"/>
      <c r="F14" s="35" t="s">
        <v>258</v>
      </c>
      <c r="G14" s="10" t="s">
        <v>795</v>
      </c>
      <c r="H14" s="43" t="s">
        <v>14</v>
      </c>
      <c r="I14" s="73"/>
      <c r="J14" s="35"/>
      <c r="K14" s="101"/>
      <c r="L14" s="2"/>
      <c r="M14" s="1"/>
    </row>
    <row r="15" spans="1:16" ht="30.75" customHeight="1" thickBot="1" x14ac:dyDescent="0.25">
      <c r="A15" s="206"/>
      <c r="B15" s="226"/>
      <c r="C15" s="198"/>
      <c r="D15" s="44" t="s">
        <v>11</v>
      </c>
      <c r="E15" s="71">
        <v>0.5</v>
      </c>
      <c r="F15" s="36" t="s">
        <v>262</v>
      </c>
      <c r="G15" s="48" t="s">
        <v>263</v>
      </c>
      <c r="H15" s="20" t="s">
        <v>3</v>
      </c>
      <c r="I15" s="71">
        <v>1</v>
      </c>
      <c r="J15" s="36" t="s">
        <v>271</v>
      </c>
      <c r="K15" s="29" t="s">
        <v>800</v>
      </c>
      <c r="L15" s="2"/>
      <c r="M15" s="1"/>
    </row>
    <row r="16" spans="1:16" ht="57.6" customHeight="1" x14ac:dyDescent="0.2">
      <c r="A16" s="206"/>
      <c r="B16" s="224">
        <v>4</v>
      </c>
      <c r="C16" s="196" t="s">
        <v>1292</v>
      </c>
      <c r="D16" s="38" t="s">
        <v>8</v>
      </c>
      <c r="E16" s="217">
        <v>1.5</v>
      </c>
      <c r="F16" s="116" t="s">
        <v>1291</v>
      </c>
      <c r="G16" s="12" t="s">
        <v>1293</v>
      </c>
      <c r="H16" s="19" t="s">
        <v>12</v>
      </c>
      <c r="I16" s="72">
        <v>0.5</v>
      </c>
      <c r="J16" s="116" t="s">
        <v>260</v>
      </c>
      <c r="K16" s="27" t="s">
        <v>798</v>
      </c>
      <c r="L16" s="140">
        <f>E16+E19+I16+I17+I18+I19</f>
        <v>4</v>
      </c>
      <c r="M16" s="1"/>
    </row>
    <row r="17" spans="1:13" ht="22.5" x14ac:dyDescent="0.2">
      <c r="A17" s="206"/>
      <c r="B17" s="225"/>
      <c r="C17" s="197"/>
      <c r="D17" s="40" t="s">
        <v>9</v>
      </c>
      <c r="E17" s="218"/>
      <c r="F17" s="35"/>
      <c r="G17" s="10"/>
      <c r="H17" s="41" t="s">
        <v>13</v>
      </c>
      <c r="I17" s="182">
        <v>1</v>
      </c>
      <c r="J17" s="35" t="s">
        <v>267</v>
      </c>
      <c r="K17" s="101" t="s">
        <v>268</v>
      </c>
      <c r="L17" s="2"/>
      <c r="M17" s="1"/>
    </row>
    <row r="18" spans="1:13" ht="37.5" customHeight="1" x14ac:dyDescent="0.2">
      <c r="A18" s="206"/>
      <c r="B18" s="225"/>
      <c r="C18" s="197"/>
      <c r="D18" s="40" t="s">
        <v>10</v>
      </c>
      <c r="E18" s="218"/>
      <c r="F18" s="35" t="s">
        <v>259</v>
      </c>
      <c r="G18" s="10" t="s">
        <v>797</v>
      </c>
      <c r="H18" s="43" t="s">
        <v>14</v>
      </c>
      <c r="I18" s="170">
        <v>1</v>
      </c>
      <c r="J18" s="35" t="s">
        <v>266</v>
      </c>
      <c r="K18" s="101" t="s">
        <v>57</v>
      </c>
      <c r="L18" s="2"/>
      <c r="M18" s="1"/>
    </row>
    <row r="19" spans="1:13" ht="29.25" customHeight="1" thickBot="1" x14ac:dyDescent="0.25">
      <c r="A19" s="222"/>
      <c r="B19" s="226"/>
      <c r="C19" s="198"/>
      <c r="D19" s="44" t="s">
        <v>11</v>
      </c>
      <c r="E19" s="71"/>
      <c r="F19" s="36"/>
      <c r="G19" s="48"/>
      <c r="H19" s="20" t="s">
        <v>3</v>
      </c>
      <c r="I19" s="71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63</v>
      </c>
      <c r="E20" s="21">
        <f>E4+E8+E12+E16</f>
        <v>6</v>
      </c>
      <c r="H20" s="51" t="s">
        <v>676</v>
      </c>
      <c r="I20" s="21">
        <f>I4+I8+I12+I16</f>
        <v>1.5</v>
      </c>
      <c r="L20" s="128"/>
    </row>
    <row r="21" spans="1:13" x14ac:dyDescent="0.2">
      <c r="A21" s="49"/>
      <c r="B21" s="49"/>
      <c r="C21" s="49"/>
      <c r="D21" s="51" t="s">
        <v>64</v>
      </c>
      <c r="E21" s="21">
        <f>E7+E11+E15+E19</f>
        <v>2.5</v>
      </c>
      <c r="H21" s="51" t="s">
        <v>65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66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68</v>
      </c>
      <c r="E23" s="31">
        <f>K2</f>
        <v>0</v>
      </c>
      <c r="H23" s="51" t="s">
        <v>67</v>
      </c>
      <c r="I23" s="21">
        <f>I7+I11+I15+I19</f>
        <v>3</v>
      </c>
    </row>
    <row r="24" spans="1:13" x14ac:dyDescent="0.2">
      <c r="H24" s="52" t="s">
        <v>62</v>
      </c>
      <c r="I24" s="30">
        <v>1</v>
      </c>
    </row>
    <row r="26" spans="1:13" x14ac:dyDescent="0.2">
      <c r="F26" s="16" t="s">
        <v>162</v>
      </c>
      <c r="G26" s="30">
        <f>E20+E21+I20+I21+I22+I24+I23</f>
        <v>16</v>
      </c>
    </row>
    <row r="27" spans="1:13" x14ac:dyDescent="0.2">
      <c r="C27" s="2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1316</v>
      </c>
      <c r="B1" s="220"/>
      <c r="C1" s="220"/>
      <c r="D1" s="220"/>
      <c r="E1" s="220"/>
      <c r="F1" s="121" t="s">
        <v>15</v>
      </c>
      <c r="G1" s="68">
        <v>5</v>
      </c>
      <c r="H1" s="9"/>
      <c r="I1" s="122"/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H2" s="9"/>
      <c r="I2" s="122"/>
      <c r="J2" s="121" t="s">
        <v>161</v>
      </c>
      <c r="K2" s="68">
        <f>20-(E24+E25+I24+I25+I26+I27+I28)</f>
        <v>1</v>
      </c>
      <c r="L2" s="128">
        <f>SUM(L4:L23)</f>
        <v>17</v>
      </c>
    </row>
    <row r="3" spans="1:16" ht="37.1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7.5" customHeight="1" x14ac:dyDescent="0.2">
      <c r="A4" s="205" t="s">
        <v>273</v>
      </c>
      <c r="B4" s="224">
        <v>1</v>
      </c>
      <c r="C4" s="196" t="s">
        <v>274</v>
      </c>
      <c r="D4" s="38" t="s">
        <v>8</v>
      </c>
      <c r="E4" s="237">
        <v>1.5</v>
      </c>
      <c r="F4" s="116" t="s">
        <v>320</v>
      </c>
      <c r="G4" s="12" t="s">
        <v>801</v>
      </c>
      <c r="H4" s="19" t="s">
        <v>12</v>
      </c>
      <c r="I4" s="39">
        <v>0.5</v>
      </c>
      <c r="J4" s="116" t="s">
        <v>1188</v>
      </c>
      <c r="K4" s="96" t="s">
        <v>804</v>
      </c>
      <c r="L4" s="140">
        <f>E4+E7+I4+I5+I6+I7</f>
        <v>3.8</v>
      </c>
      <c r="M4" s="1"/>
    </row>
    <row r="5" spans="1:16" ht="26.25" customHeight="1" x14ac:dyDescent="0.2">
      <c r="A5" s="206"/>
      <c r="B5" s="225"/>
      <c r="C5" s="197"/>
      <c r="D5" s="40" t="s">
        <v>9</v>
      </c>
      <c r="E5" s="238"/>
      <c r="F5" s="35" t="s">
        <v>276</v>
      </c>
      <c r="G5" s="10" t="s">
        <v>803</v>
      </c>
      <c r="H5" s="41" t="s">
        <v>13</v>
      </c>
      <c r="I5" s="42"/>
      <c r="J5" s="53"/>
      <c r="K5" s="28"/>
      <c r="L5" s="2"/>
      <c r="M5" s="1"/>
    </row>
    <row r="6" spans="1:16" ht="54.75" customHeight="1" x14ac:dyDescent="0.2">
      <c r="A6" s="206"/>
      <c r="B6" s="225"/>
      <c r="C6" s="197"/>
      <c r="D6" s="40" t="s">
        <v>10</v>
      </c>
      <c r="E6" s="238"/>
      <c r="F6" s="35" t="s">
        <v>275</v>
      </c>
      <c r="G6" s="10" t="s">
        <v>802</v>
      </c>
      <c r="H6" s="43" t="s">
        <v>14</v>
      </c>
      <c r="I6" s="42">
        <v>0.8</v>
      </c>
      <c r="J6" s="35" t="s">
        <v>292</v>
      </c>
      <c r="K6" s="101" t="s">
        <v>293</v>
      </c>
      <c r="L6" s="2"/>
      <c r="M6" s="1"/>
      <c r="O6" s="77"/>
    </row>
    <row r="7" spans="1:16" ht="26.25" thickBot="1" x14ac:dyDescent="0.25">
      <c r="A7" s="206"/>
      <c r="B7" s="240"/>
      <c r="C7" s="227"/>
      <c r="D7" s="87" t="s">
        <v>11</v>
      </c>
      <c r="E7" s="88"/>
      <c r="F7" s="105"/>
      <c r="G7" s="104"/>
      <c r="H7" s="26" t="s">
        <v>3</v>
      </c>
      <c r="I7" s="88">
        <v>1</v>
      </c>
      <c r="J7" s="105" t="s">
        <v>296</v>
      </c>
      <c r="K7" s="55" t="s">
        <v>814</v>
      </c>
      <c r="L7" s="2"/>
      <c r="M7" s="1"/>
    </row>
    <row r="8" spans="1:16" ht="55.5" customHeight="1" x14ac:dyDescent="0.2">
      <c r="A8" s="206"/>
      <c r="B8" s="224">
        <v>2</v>
      </c>
      <c r="C8" s="196" t="s">
        <v>277</v>
      </c>
      <c r="D8" s="38" t="s">
        <v>8</v>
      </c>
      <c r="E8" s="237">
        <v>1</v>
      </c>
      <c r="F8" s="97" t="s">
        <v>973</v>
      </c>
      <c r="G8" s="12" t="s">
        <v>805</v>
      </c>
      <c r="H8" s="19" t="s">
        <v>12</v>
      </c>
      <c r="I8" s="39">
        <v>0.5</v>
      </c>
      <c r="J8" s="116" t="s">
        <v>279</v>
      </c>
      <c r="K8" s="96" t="s">
        <v>807</v>
      </c>
      <c r="L8" s="140">
        <f>E8+E11+I8+I10+I9+I11</f>
        <v>3.2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38.25" x14ac:dyDescent="0.2">
      <c r="A10" s="206"/>
      <c r="B10" s="225"/>
      <c r="C10" s="197"/>
      <c r="D10" s="40" t="s">
        <v>10</v>
      </c>
      <c r="E10" s="238"/>
      <c r="F10" s="35" t="s">
        <v>278</v>
      </c>
      <c r="G10" s="10" t="s">
        <v>806</v>
      </c>
      <c r="H10" s="43" t="s">
        <v>14</v>
      </c>
      <c r="I10" s="42">
        <v>0.2</v>
      </c>
      <c r="J10" s="35" t="s">
        <v>280</v>
      </c>
      <c r="K10" s="28" t="s">
        <v>808</v>
      </c>
      <c r="L10" s="2"/>
      <c r="M10" s="1"/>
    </row>
    <row r="11" spans="1:16" ht="39.6" customHeight="1" thickBot="1" x14ac:dyDescent="0.25">
      <c r="A11" s="206"/>
      <c r="B11" s="226"/>
      <c r="C11" s="198"/>
      <c r="D11" s="44" t="s">
        <v>11</v>
      </c>
      <c r="E11" s="45">
        <v>0.5</v>
      </c>
      <c r="F11" s="36" t="s">
        <v>291</v>
      </c>
      <c r="G11" s="48" t="s">
        <v>26</v>
      </c>
      <c r="H11" s="20" t="s">
        <v>3</v>
      </c>
      <c r="I11" s="45">
        <v>1</v>
      </c>
      <c r="J11" s="90" t="s">
        <v>297</v>
      </c>
      <c r="K11" s="29" t="s">
        <v>814</v>
      </c>
      <c r="L11" s="2"/>
      <c r="M11" s="1"/>
      <c r="P11" s="77"/>
    </row>
    <row r="12" spans="1:16" ht="69" customHeight="1" x14ac:dyDescent="0.2">
      <c r="A12" s="206"/>
      <c r="B12" s="239">
        <v>3</v>
      </c>
      <c r="C12" s="210" t="s">
        <v>281</v>
      </c>
      <c r="D12" s="47" t="s">
        <v>8</v>
      </c>
      <c r="E12" s="204">
        <v>1.5</v>
      </c>
      <c r="F12" s="153" t="s">
        <v>974</v>
      </c>
      <c r="G12" s="33" t="s">
        <v>809</v>
      </c>
      <c r="H12" s="34" t="s">
        <v>12</v>
      </c>
      <c r="I12" s="78"/>
      <c r="J12" s="5"/>
      <c r="K12" s="32"/>
      <c r="L12" s="140">
        <f>E12+E15+I12+I13+I14+I15</f>
        <v>3.8</v>
      </c>
      <c r="M12" s="1"/>
    </row>
    <row r="13" spans="1:16" x14ac:dyDescent="0.2">
      <c r="A13" s="206"/>
      <c r="B13" s="225"/>
      <c r="C13" s="197"/>
      <c r="D13" s="40" t="s">
        <v>9</v>
      </c>
      <c r="E13" s="238"/>
      <c r="F13" s="35"/>
      <c r="G13" s="10"/>
      <c r="H13" s="41" t="s">
        <v>13</v>
      </c>
      <c r="I13" s="42">
        <v>1</v>
      </c>
      <c r="J13" s="35" t="s">
        <v>294</v>
      </c>
      <c r="K13" s="101" t="s">
        <v>295</v>
      </c>
      <c r="L13" s="2"/>
      <c r="M13" s="1"/>
    </row>
    <row r="14" spans="1:16" ht="25.5" x14ac:dyDescent="0.2">
      <c r="A14" s="206"/>
      <c r="B14" s="225"/>
      <c r="C14" s="197"/>
      <c r="D14" s="40" t="s">
        <v>10</v>
      </c>
      <c r="E14" s="238"/>
      <c r="F14" s="35" t="s">
        <v>282</v>
      </c>
      <c r="G14" s="10" t="s">
        <v>810</v>
      </c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0.8</v>
      </c>
      <c r="F15" s="105" t="s">
        <v>290</v>
      </c>
      <c r="G15" s="104" t="s">
        <v>26</v>
      </c>
      <c r="H15" s="26" t="s">
        <v>3</v>
      </c>
      <c r="I15" s="137">
        <v>0.5</v>
      </c>
      <c r="J15" s="105" t="s">
        <v>1189</v>
      </c>
      <c r="K15" s="55" t="s">
        <v>811</v>
      </c>
      <c r="L15" s="2"/>
      <c r="M15" s="1"/>
    </row>
    <row r="16" spans="1:16" ht="55.5" customHeight="1" x14ac:dyDescent="0.2">
      <c r="A16" s="206"/>
      <c r="B16" s="224">
        <v>4</v>
      </c>
      <c r="C16" s="196" t="s">
        <v>283</v>
      </c>
      <c r="D16" s="38" t="s">
        <v>8</v>
      </c>
      <c r="E16" s="237">
        <v>1.5</v>
      </c>
      <c r="F16" s="116" t="s">
        <v>321</v>
      </c>
      <c r="G16" s="12" t="s">
        <v>698</v>
      </c>
      <c r="H16" s="19" t="s">
        <v>12</v>
      </c>
      <c r="I16" s="39">
        <v>0.5</v>
      </c>
      <c r="J16" s="97" t="s">
        <v>998</v>
      </c>
      <c r="K16" s="27" t="s">
        <v>812</v>
      </c>
      <c r="L16" s="140">
        <f>E16+E19+I16+I17+I18+I19</f>
        <v>3.7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35"/>
      <c r="G17" s="10"/>
      <c r="H17" s="41" t="s">
        <v>13</v>
      </c>
      <c r="I17" s="42"/>
      <c r="J17" s="35"/>
      <c r="K17" s="101"/>
      <c r="L17" s="2"/>
      <c r="M17" s="1"/>
    </row>
    <row r="18" spans="1:13" ht="25.5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>
        <v>0.2</v>
      </c>
      <c r="J18" s="35" t="s">
        <v>284</v>
      </c>
      <c r="K18" s="101" t="s">
        <v>813</v>
      </c>
      <c r="L18" s="2"/>
      <c r="M18" s="1"/>
    </row>
    <row r="19" spans="1:13" ht="30.95" customHeight="1" thickBot="1" x14ac:dyDescent="0.25">
      <c r="A19" s="206"/>
      <c r="B19" s="226"/>
      <c r="C19" s="198"/>
      <c r="D19" s="44" t="s">
        <v>11</v>
      </c>
      <c r="E19" s="45">
        <v>1</v>
      </c>
      <c r="F19" s="36" t="s">
        <v>289</v>
      </c>
      <c r="G19" s="48" t="s">
        <v>288</v>
      </c>
      <c r="H19" s="20" t="s">
        <v>3</v>
      </c>
      <c r="I19" s="45">
        <v>0.5</v>
      </c>
      <c r="J19" s="36" t="s">
        <v>298</v>
      </c>
      <c r="K19" s="29" t="s">
        <v>814</v>
      </c>
      <c r="L19" s="2"/>
      <c r="M19" s="1"/>
    </row>
    <row r="20" spans="1:13" ht="68.25" customHeight="1" x14ac:dyDescent="0.2">
      <c r="A20" s="206"/>
      <c r="B20" s="239">
        <v>5</v>
      </c>
      <c r="C20" s="233" t="s">
        <v>285</v>
      </c>
      <c r="D20" s="47" t="s">
        <v>8</v>
      </c>
      <c r="E20" s="204">
        <v>1</v>
      </c>
      <c r="F20" s="135" t="s">
        <v>1190</v>
      </c>
      <c r="G20" s="33" t="s">
        <v>796</v>
      </c>
      <c r="H20" s="34" t="s">
        <v>12</v>
      </c>
      <c r="I20" s="78">
        <v>0.5</v>
      </c>
      <c r="J20" s="135" t="s">
        <v>286</v>
      </c>
      <c r="K20" s="32" t="s">
        <v>705</v>
      </c>
      <c r="L20" s="140">
        <f>E20+E23+I20+I21+I22+I23</f>
        <v>2.5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>
        <v>1</v>
      </c>
      <c r="F23" s="36" t="s">
        <v>287</v>
      </c>
      <c r="G23" s="48" t="s">
        <v>288</v>
      </c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3.3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1.2</v>
      </c>
    </row>
    <row r="27" spans="1:13" x14ac:dyDescent="0.2">
      <c r="A27" s="49"/>
      <c r="B27" s="49"/>
      <c r="C27" s="49"/>
      <c r="D27" s="52" t="s">
        <v>68</v>
      </c>
      <c r="E27" s="31">
        <f>K2</f>
        <v>1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19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1317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.75" customHeight="1" x14ac:dyDescent="0.2">
      <c r="A4" s="205" t="s">
        <v>1223</v>
      </c>
      <c r="B4" s="224">
        <v>1</v>
      </c>
      <c r="C4" s="196" t="s">
        <v>322</v>
      </c>
      <c r="D4" s="38" t="s">
        <v>8</v>
      </c>
      <c r="E4" s="237">
        <v>1.5</v>
      </c>
      <c r="F4" s="116" t="s">
        <v>323</v>
      </c>
      <c r="G4" s="12" t="s">
        <v>815</v>
      </c>
      <c r="H4" s="19" t="s">
        <v>12</v>
      </c>
      <c r="I4" s="39">
        <v>0.5</v>
      </c>
      <c r="J4" s="116" t="s">
        <v>325</v>
      </c>
      <c r="K4" s="96" t="s">
        <v>817</v>
      </c>
      <c r="L4" s="140">
        <f>E4+E7+I4+I5+I6+I7</f>
        <v>4</v>
      </c>
      <c r="M4" s="1"/>
    </row>
    <row r="5" spans="1:16" ht="44.45" customHeight="1" x14ac:dyDescent="0.2">
      <c r="A5" s="206"/>
      <c r="B5" s="225"/>
      <c r="C5" s="197"/>
      <c r="D5" s="40" t="s">
        <v>9</v>
      </c>
      <c r="E5" s="238"/>
      <c r="F5" s="125"/>
      <c r="G5" s="10"/>
      <c r="H5" s="41" t="s">
        <v>13</v>
      </c>
      <c r="I5" s="42"/>
      <c r="J5" s="53"/>
      <c r="K5" s="28"/>
      <c r="L5" s="2"/>
      <c r="M5" s="1"/>
    </row>
    <row r="6" spans="1:16" ht="58.15" customHeight="1" x14ac:dyDescent="0.2">
      <c r="A6" s="206"/>
      <c r="B6" s="225"/>
      <c r="C6" s="197"/>
      <c r="D6" s="40" t="s">
        <v>10</v>
      </c>
      <c r="E6" s="238"/>
      <c r="F6" s="35" t="s">
        <v>324</v>
      </c>
      <c r="G6" s="10" t="s">
        <v>816</v>
      </c>
      <c r="H6" s="43" t="s">
        <v>14</v>
      </c>
      <c r="I6" s="42"/>
      <c r="J6" s="53"/>
      <c r="K6" s="28"/>
      <c r="L6" s="2"/>
      <c r="M6" s="1"/>
      <c r="O6" s="77"/>
    </row>
    <row r="7" spans="1:16" ht="26.25" thickBot="1" x14ac:dyDescent="0.25">
      <c r="A7" s="206"/>
      <c r="B7" s="240"/>
      <c r="C7" s="227"/>
      <c r="D7" s="87" t="s">
        <v>11</v>
      </c>
      <c r="E7" s="88">
        <v>1</v>
      </c>
      <c r="F7" s="105" t="s">
        <v>332</v>
      </c>
      <c r="G7" s="104" t="s">
        <v>54</v>
      </c>
      <c r="H7" s="26" t="s">
        <v>3</v>
      </c>
      <c r="I7" s="88">
        <v>1</v>
      </c>
      <c r="J7" s="105" t="s">
        <v>338</v>
      </c>
      <c r="K7" s="55" t="s">
        <v>825</v>
      </c>
      <c r="L7" s="2"/>
      <c r="M7" s="1"/>
    </row>
    <row r="8" spans="1:16" ht="54.75" customHeight="1" x14ac:dyDescent="0.2">
      <c r="A8" s="206"/>
      <c r="B8" s="224">
        <v>2</v>
      </c>
      <c r="C8" s="196" t="s">
        <v>326</v>
      </c>
      <c r="D8" s="38" t="s">
        <v>8</v>
      </c>
      <c r="E8" s="237">
        <v>1.5</v>
      </c>
      <c r="F8" s="116" t="s">
        <v>1238</v>
      </c>
      <c r="G8" s="12" t="s">
        <v>818</v>
      </c>
      <c r="H8" s="19" t="s">
        <v>12</v>
      </c>
      <c r="I8" s="39"/>
      <c r="J8" s="116"/>
      <c r="K8" s="96"/>
      <c r="L8" s="140">
        <f>E8+E11+I8+I10+I9+I11</f>
        <v>3.5</v>
      </c>
      <c r="M8" s="1"/>
    </row>
    <row r="9" spans="1:16" ht="14.25" x14ac:dyDescent="0.2">
      <c r="A9" s="206"/>
      <c r="B9" s="225"/>
      <c r="C9" s="197"/>
      <c r="D9" s="40" t="s">
        <v>9</v>
      </c>
      <c r="E9" s="238"/>
      <c r="F9" s="125"/>
      <c r="G9" s="10"/>
      <c r="H9" s="41" t="s">
        <v>13</v>
      </c>
      <c r="I9" s="42"/>
      <c r="J9" s="35"/>
      <c r="K9" s="28"/>
      <c r="L9" s="2"/>
      <c r="M9" s="1"/>
    </row>
    <row r="10" spans="1:16" ht="51" x14ac:dyDescent="0.2">
      <c r="A10" s="206"/>
      <c r="B10" s="225"/>
      <c r="C10" s="197"/>
      <c r="D10" s="40" t="s">
        <v>10</v>
      </c>
      <c r="E10" s="238"/>
      <c r="F10" s="35" t="s">
        <v>327</v>
      </c>
      <c r="G10" s="10" t="s">
        <v>819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06"/>
      <c r="B11" s="226"/>
      <c r="C11" s="198"/>
      <c r="D11" s="44" t="s">
        <v>11</v>
      </c>
      <c r="E11" s="45">
        <v>1</v>
      </c>
      <c r="F11" s="36" t="s">
        <v>332</v>
      </c>
      <c r="G11" s="48" t="s">
        <v>54</v>
      </c>
      <c r="H11" s="20" t="s">
        <v>3</v>
      </c>
      <c r="I11" s="45">
        <v>1</v>
      </c>
      <c r="J11" s="36" t="s">
        <v>337</v>
      </c>
      <c r="K11" s="29" t="s">
        <v>826</v>
      </c>
      <c r="L11" s="2"/>
      <c r="M11" s="1"/>
      <c r="P11" s="77"/>
    </row>
    <row r="12" spans="1:16" ht="57" customHeight="1" x14ac:dyDescent="0.2">
      <c r="A12" s="206"/>
      <c r="B12" s="239">
        <v>3</v>
      </c>
      <c r="C12" s="210" t="s">
        <v>328</v>
      </c>
      <c r="D12" s="47" t="s">
        <v>8</v>
      </c>
      <c r="E12" s="204">
        <v>1.5</v>
      </c>
      <c r="F12" s="135" t="s">
        <v>329</v>
      </c>
      <c r="G12" s="33" t="s">
        <v>820</v>
      </c>
      <c r="H12" s="34" t="s">
        <v>12</v>
      </c>
      <c r="I12" s="78"/>
      <c r="J12" s="5"/>
      <c r="K12" s="32"/>
      <c r="L12" s="140">
        <f>E12+E15+I12+I13+I14+I15</f>
        <v>2.5</v>
      </c>
      <c r="M12" s="1"/>
    </row>
    <row r="13" spans="1:16" ht="14.25" x14ac:dyDescent="0.2">
      <c r="A13" s="206"/>
      <c r="B13" s="225"/>
      <c r="C13" s="197"/>
      <c r="D13" s="40" t="s">
        <v>9</v>
      </c>
      <c r="E13" s="238"/>
      <c r="F13" s="125"/>
      <c r="G13" s="10"/>
      <c r="H13" s="41" t="s">
        <v>13</v>
      </c>
      <c r="I13" s="42"/>
      <c r="J13" s="35"/>
      <c r="K13" s="28"/>
      <c r="L13" s="2"/>
      <c r="M13" s="1"/>
    </row>
    <row r="14" spans="1:16" ht="25.5" x14ac:dyDescent="0.2">
      <c r="A14" s="206"/>
      <c r="B14" s="225"/>
      <c r="C14" s="197"/>
      <c r="D14" s="40" t="s">
        <v>10</v>
      </c>
      <c r="E14" s="238"/>
      <c r="F14" s="35" t="s">
        <v>1191</v>
      </c>
      <c r="G14" s="10" t="s">
        <v>821</v>
      </c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1</v>
      </c>
      <c r="F15" s="105" t="s">
        <v>333</v>
      </c>
      <c r="G15" s="104" t="s">
        <v>54</v>
      </c>
      <c r="H15" s="26" t="s">
        <v>3</v>
      </c>
      <c r="I15" s="105"/>
      <c r="J15" s="105"/>
      <c r="K15" s="55"/>
      <c r="L15" s="2"/>
      <c r="M15" s="1"/>
    </row>
    <row r="16" spans="1:16" ht="87" customHeight="1" x14ac:dyDescent="0.2">
      <c r="A16" s="206"/>
      <c r="B16" s="224">
        <v>4</v>
      </c>
      <c r="C16" s="196" t="s">
        <v>331</v>
      </c>
      <c r="D16" s="38" t="s">
        <v>8</v>
      </c>
      <c r="E16" s="237">
        <v>1.5</v>
      </c>
      <c r="F16" s="116" t="s">
        <v>823</v>
      </c>
      <c r="G16" s="12" t="s">
        <v>824</v>
      </c>
      <c r="H16" s="19" t="s">
        <v>12</v>
      </c>
      <c r="I16" s="39"/>
      <c r="J16" s="7"/>
      <c r="K16" s="27"/>
      <c r="L16" s="140">
        <f>E16+E19+I16+I17+I18+I19</f>
        <v>3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35"/>
      <c r="G17" s="10"/>
      <c r="H17" s="41" t="s">
        <v>13</v>
      </c>
      <c r="I17" s="42"/>
      <c r="J17" s="35"/>
      <c r="K17" s="101"/>
      <c r="L17" s="2"/>
      <c r="M17" s="1"/>
    </row>
    <row r="18" spans="1:13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/>
      <c r="J18" s="35"/>
      <c r="K18" s="101"/>
      <c r="L18" s="2"/>
      <c r="M18" s="1"/>
    </row>
    <row r="19" spans="1:13" ht="27.6" customHeight="1" thickBot="1" x14ac:dyDescent="0.25">
      <c r="A19" s="206"/>
      <c r="B19" s="240"/>
      <c r="C19" s="227"/>
      <c r="D19" s="87" t="s">
        <v>11</v>
      </c>
      <c r="E19" s="88">
        <v>1</v>
      </c>
      <c r="F19" s="105" t="s">
        <v>334</v>
      </c>
      <c r="G19" s="104" t="s">
        <v>54</v>
      </c>
      <c r="H19" s="26" t="s">
        <v>3</v>
      </c>
      <c r="I19" s="105">
        <v>0.5</v>
      </c>
      <c r="J19" s="105" t="s">
        <v>330</v>
      </c>
      <c r="K19" s="55" t="s">
        <v>822</v>
      </c>
      <c r="L19" s="2"/>
      <c r="M19" s="1"/>
    </row>
    <row r="20" spans="1:13" ht="47.25" customHeight="1" x14ac:dyDescent="0.2">
      <c r="A20" s="206"/>
      <c r="B20" s="224">
        <v>5</v>
      </c>
      <c r="C20" s="214" t="s">
        <v>343</v>
      </c>
      <c r="D20" s="38" t="s">
        <v>8</v>
      </c>
      <c r="E20" s="237">
        <v>1</v>
      </c>
      <c r="F20" s="187" t="s">
        <v>975</v>
      </c>
      <c r="G20" s="12" t="s">
        <v>828</v>
      </c>
      <c r="H20" s="19" t="s">
        <v>12</v>
      </c>
      <c r="I20" s="184">
        <v>1</v>
      </c>
      <c r="J20" s="116" t="s">
        <v>340</v>
      </c>
      <c r="K20" s="96" t="s">
        <v>335</v>
      </c>
      <c r="L20" s="140">
        <f>E20+E23+I20+I21+I22+I23</f>
        <v>3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38.25" x14ac:dyDescent="0.2">
      <c r="A22" s="206"/>
      <c r="B22" s="225"/>
      <c r="C22" s="215"/>
      <c r="D22" s="40" t="s">
        <v>10</v>
      </c>
      <c r="E22" s="238"/>
      <c r="F22" s="188" t="s">
        <v>339</v>
      </c>
      <c r="G22" s="10" t="s">
        <v>829</v>
      </c>
      <c r="H22" s="43" t="s">
        <v>14</v>
      </c>
      <c r="I22" s="183">
        <v>0.5</v>
      </c>
      <c r="J22" s="189" t="s">
        <v>341</v>
      </c>
      <c r="K22" s="28" t="s">
        <v>830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45">
        <v>0.5</v>
      </c>
      <c r="J23" s="36" t="s">
        <v>336</v>
      </c>
      <c r="K23" s="29" t="s">
        <v>827</v>
      </c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7</v>
      </c>
      <c r="H24" s="51" t="s">
        <v>676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68</v>
      </c>
      <c r="E27" s="31">
        <f>K2</f>
        <v>2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19" t="s">
        <v>1318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20-(E24+E25+I24+I25+I26+I27+I28)</f>
        <v>4.5</v>
      </c>
      <c r="L2" s="128">
        <f>SUM(L4:L23)</f>
        <v>13.5</v>
      </c>
    </row>
    <row r="3" spans="1:16" ht="41.2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241" t="s">
        <v>1223</v>
      </c>
      <c r="B4" s="224">
        <v>1</v>
      </c>
      <c r="C4" s="196" t="s">
        <v>342</v>
      </c>
      <c r="D4" s="38" t="s">
        <v>8</v>
      </c>
      <c r="E4" s="237">
        <v>1</v>
      </c>
      <c r="F4" s="116" t="s">
        <v>374</v>
      </c>
      <c r="G4" s="12" t="s">
        <v>828</v>
      </c>
      <c r="H4" s="19" t="s">
        <v>1219</v>
      </c>
      <c r="I4" s="39"/>
      <c r="J4" s="116"/>
      <c r="K4" s="96"/>
      <c r="L4" s="140">
        <f>E4+E7+I4+I5+I6+I7</f>
        <v>3</v>
      </c>
      <c r="M4" s="126"/>
    </row>
    <row r="5" spans="1:16" ht="16.149999999999999" customHeight="1" x14ac:dyDescent="0.2">
      <c r="A5" s="242"/>
      <c r="B5" s="225"/>
      <c r="C5" s="197"/>
      <c r="D5" s="40" t="s">
        <v>9</v>
      </c>
      <c r="E5" s="238"/>
      <c r="F5" s="35"/>
      <c r="G5" s="10"/>
      <c r="H5" s="41" t="s">
        <v>13</v>
      </c>
      <c r="I5" s="42"/>
      <c r="J5" s="53"/>
      <c r="K5" s="28"/>
      <c r="L5" s="2"/>
      <c r="M5" s="126"/>
    </row>
    <row r="6" spans="1:16" x14ac:dyDescent="0.2">
      <c r="A6" s="242"/>
      <c r="B6" s="225"/>
      <c r="C6" s="197"/>
      <c r="D6" s="40" t="s">
        <v>10</v>
      </c>
      <c r="E6" s="238"/>
      <c r="F6" s="4"/>
      <c r="G6" s="10"/>
      <c r="H6" s="43" t="s">
        <v>14</v>
      </c>
      <c r="I6" s="42"/>
      <c r="J6" s="53"/>
      <c r="K6" s="28"/>
      <c r="L6" s="2"/>
      <c r="M6" s="126"/>
      <c r="O6" s="113"/>
    </row>
    <row r="7" spans="1:16" ht="39" thickBot="1" x14ac:dyDescent="0.25">
      <c r="A7" s="243"/>
      <c r="B7" s="226"/>
      <c r="C7" s="198"/>
      <c r="D7" s="44" t="s">
        <v>11</v>
      </c>
      <c r="E7" s="45">
        <v>1</v>
      </c>
      <c r="F7" s="36" t="s">
        <v>346</v>
      </c>
      <c r="G7" s="48" t="s">
        <v>54</v>
      </c>
      <c r="H7" s="20" t="s">
        <v>3</v>
      </c>
      <c r="I7" s="45">
        <v>1</v>
      </c>
      <c r="J7" s="36" t="s">
        <v>352</v>
      </c>
      <c r="K7" s="29" t="s">
        <v>832</v>
      </c>
      <c r="L7" s="2"/>
      <c r="M7" s="126"/>
    </row>
    <row r="8" spans="1:16" ht="35.450000000000003" customHeight="1" x14ac:dyDescent="0.2">
      <c r="A8" s="241" t="s">
        <v>1272</v>
      </c>
      <c r="B8" s="239">
        <v>2</v>
      </c>
      <c r="C8" s="210" t="s">
        <v>345</v>
      </c>
      <c r="D8" s="47" t="s">
        <v>8</v>
      </c>
      <c r="E8" s="204">
        <v>1</v>
      </c>
      <c r="F8" s="135" t="s">
        <v>354</v>
      </c>
      <c r="G8" s="33" t="s">
        <v>831</v>
      </c>
      <c r="H8" s="34" t="s">
        <v>1219</v>
      </c>
      <c r="I8" s="78">
        <v>0.5</v>
      </c>
      <c r="J8" s="135" t="s">
        <v>1239</v>
      </c>
      <c r="K8" s="136" t="s">
        <v>767</v>
      </c>
      <c r="L8" s="140">
        <f>E8+E11+I8+I10+I9+I11</f>
        <v>5</v>
      </c>
      <c r="M8" s="126"/>
    </row>
    <row r="9" spans="1:16" x14ac:dyDescent="0.2">
      <c r="A9" s="242"/>
      <c r="B9" s="225"/>
      <c r="C9" s="197"/>
      <c r="D9" s="40" t="s">
        <v>9</v>
      </c>
      <c r="E9" s="238"/>
      <c r="F9" s="35"/>
      <c r="G9" s="10"/>
      <c r="H9" s="41" t="s">
        <v>13</v>
      </c>
      <c r="I9" s="42"/>
      <c r="J9" s="35"/>
      <c r="K9" s="28"/>
      <c r="L9" s="2"/>
      <c r="M9" s="126"/>
    </row>
    <row r="10" spans="1:16" x14ac:dyDescent="0.2">
      <c r="A10" s="242"/>
      <c r="B10" s="225"/>
      <c r="C10" s="197"/>
      <c r="D10" s="40" t="s">
        <v>10</v>
      </c>
      <c r="E10" s="238"/>
      <c r="F10" s="4"/>
      <c r="G10" s="10"/>
      <c r="H10" s="43" t="s">
        <v>14</v>
      </c>
      <c r="I10" s="42">
        <v>0.5</v>
      </c>
      <c r="J10" s="35" t="s">
        <v>1240</v>
      </c>
      <c r="K10" s="101" t="s">
        <v>716</v>
      </c>
      <c r="L10" s="2"/>
      <c r="M10" s="126"/>
    </row>
    <row r="11" spans="1:16" ht="39" thickBot="1" x14ac:dyDescent="0.25">
      <c r="A11" s="242"/>
      <c r="B11" s="240"/>
      <c r="C11" s="227"/>
      <c r="D11" s="87" t="s">
        <v>11</v>
      </c>
      <c r="E11" s="88">
        <v>2</v>
      </c>
      <c r="F11" s="105" t="s">
        <v>347</v>
      </c>
      <c r="G11" s="104" t="s">
        <v>54</v>
      </c>
      <c r="H11" s="26" t="s">
        <v>3</v>
      </c>
      <c r="I11" s="45">
        <v>1</v>
      </c>
      <c r="J11" s="36" t="s">
        <v>352</v>
      </c>
      <c r="K11" s="29" t="s">
        <v>832</v>
      </c>
      <c r="L11" s="2"/>
      <c r="M11" s="126"/>
      <c r="P11" s="113"/>
    </row>
    <row r="12" spans="1:16" ht="33.6" customHeight="1" x14ac:dyDescent="0.2">
      <c r="A12" s="242"/>
      <c r="B12" s="224">
        <v>3</v>
      </c>
      <c r="C12" s="196" t="s">
        <v>356</v>
      </c>
      <c r="D12" s="38" t="s">
        <v>8</v>
      </c>
      <c r="E12" s="237">
        <v>0.5</v>
      </c>
      <c r="F12" s="116" t="s">
        <v>355</v>
      </c>
      <c r="G12" s="12" t="s">
        <v>831</v>
      </c>
      <c r="H12" s="19" t="s">
        <v>1219</v>
      </c>
      <c r="I12" s="155"/>
      <c r="J12" s="7"/>
      <c r="K12" s="27"/>
      <c r="L12" s="140">
        <f>E12+E15+I12+I13+I14+I15</f>
        <v>3</v>
      </c>
      <c r="M12" s="126"/>
    </row>
    <row r="13" spans="1:16" ht="22.5" x14ac:dyDescent="0.2">
      <c r="A13" s="242"/>
      <c r="B13" s="225"/>
      <c r="C13" s="197"/>
      <c r="D13" s="40" t="s">
        <v>9</v>
      </c>
      <c r="E13" s="238"/>
      <c r="F13" s="35"/>
      <c r="G13" s="10"/>
      <c r="H13" s="41" t="s">
        <v>13</v>
      </c>
      <c r="I13" s="156">
        <v>1</v>
      </c>
      <c r="J13" s="35" t="s">
        <v>351</v>
      </c>
      <c r="K13" s="101" t="s">
        <v>268</v>
      </c>
      <c r="L13" s="2"/>
      <c r="M13" s="126"/>
    </row>
    <row r="14" spans="1:16" ht="31.5" customHeight="1" x14ac:dyDescent="0.2">
      <c r="A14" s="242"/>
      <c r="B14" s="225"/>
      <c r="C14" s="197"/>
      <c r="D14" s="40" t="s">
        <v>10</v>
      </c>
      <c r="E14" s="238"/>
      <c r="F14" s="4"/>
      <c r="G14" s="10"/>
      <c r="H14" s="43" t="s">
        <v>14</v>
      </c>
      <c r="I14" s="156">
        <v>0.5</v>
      </c>
      <c r="J14" s="61" t="s">
        <v>1241</v>
      </c>
      <c r="K14" s="101" t="s">
        <v>350</v>
      </c>
      <c r="L14" s="2"/>
      <c r="M14" s="126"/>
    </row>
    <row r="15" spans="1:16" ht="26.25" thickBot="1" x14ac:dyDescent="0.25">
      <c r="A15" s="242"/>
      <c r="B15" s="226"/>
      <c r="C15" s="198"/>
      <c r="D15" s="44" t="s">
        <v>11</v>
      </c>
      <c r="E15" s="45">
        <v>1</v>
      </c>
      <c r="F15" s="36" t="s">
        <v>348</v>
      </c>
      <c r="G15" s="48" t="s">
        <v>54</v>
      </c>
      <c r="H15" s="20" t="s">
        <v>3</v>
      </c>
      <c r="I15" s="138"/>
      <c r="J15" s="36"/>
      <c r="K15" s="29"/>
      <c r="L15" s="2"/>
      <c r="M15" s="126"/>
    </row>
    <row r="16" spans="1:16" ht="67.5" x14ac:dyDescent="0.2">
      <c r="A16" s="242"/>
      <c r="B16" s="224">
        <v>4</v>
      </c>
      <c r="C16" s="196" t="s">
        <v>357</v>
      </c>
      <c r="D16" s="38" t="s">
        <v>8</v>
      </c>
      <c r="E16" s="237">
        <v>1.5</v>
      </c>
      <c r="F16" s="116" t="s">
        <v>1242</v>
      </c>
      <c r="G16" s="12" t="s">
        <v>834</v>
      </c>
      <c r="H16" s="19" t="s">
        <v>1219</v>
      </c>
      <c r="I16" s="39"/>
      <c r="J16" s="7"/>
      <c r="K16" s="27"/>
      <c r="L16" s="140">
        <f>E16+E19+I16+I17+I18+I19</f>
        <v>2.5</v>
      </c>
      <c r="M16" s="126"/>
    </row>
    <row r="17" spans="1:13" ht="14.25" x14ac:dyDescent="0.2">
      <c r="A17" s="242"/>
      <c r="B17" s="225"/>
      <c r="C17" s="197"/>
      <c r="D17" s="40" t="s">
        <v>9</v>
      </c>
      <c r="E17" s="238"/>
      <c r="F17" s="125"/>
      <c r="G17" s="10"/>
      <c r="H17" s="41" t="s">
        <v>13</v>
      </c>
      <c r="I17" s="42"/>
      <c r="J17" s="35"/>
      <c r="K17" s="101"/>
      <c r="L17" s="2"/>
      <c r="M17" s="126"/>
    </row>
    <row r="18" spans="1:13" x14ac:dyDescent="0.2">
      <c r="A18" s="242"/>
      <c r="B18" s="225"/>
      <c r="C18" s="197"/>
      <c r="D18" s="40" t="s">
        <v>10</v>
      </c>
      <c r="E18" s="238"/>
      <c r="F18" s="4"/>
      <c r="G18" s="10"/>
      <c r="H18" s="43" t="s">
        <v>14</v>
      </c>
      <c r="I18" s="42"/>
      <c r="J18" s="35"/>
      <c r="K18" s="101"/>
      <c r="L18" s="2"/>
      <c r="M18" s="126"/>
    </row>
    <row r="19" spans="1:13" ht="29.45" customHeight="1" thickBot="1" x14ac:dyDescent="0.25">
      <c r="A19" s="242"/>
      <c r="B19" s="240"/>
      <c r="C19" s="227"/>
      <c r="D19" s="87" t="s">
        <v>11</v>
      </c>
      <c r="E19" s="88"/>
      <c r="F19" s="105"/>
      <c r="G19" s="104"/>
      <c r="H19" s="20" t="s">
        <v>3</v>
      </c>
      <c r="I19" s="138">
        <v>1</v>
      </c>
      <c r="J19" s="36" t="s">
        <v>353</v>
      </c>
      <c r="K19" s="29" t="s">
        <v>833</v>
      </c>
      <c r="L19" s="2"/>
      <c r="M19" s="126"/>
    </row>
    <row r="20" spans="1:13" ht="25.5" x14ac:dyDescent="0.2">
      <c r="A20" s="242"/>
      <c r="B20" s="224">
        <v>5</v>
      </c>
      <c r="C20" s="214" t="s">
        <v>1297</v>
      </c>
      <c r="D20" s="38" t="s">
        <v>8</v>
      </c>
      <c r="E20" s="237"/>
      <c r="F20" s="7"/>
      <c r="G20" s="12"/>
      <c r="H20" s="19" t="s">
        <v>1219</v>
      </c>
      <c r="I20" s="39"/>
      <c r="J20" s="7"/>
      <c r="K20" s="27"/>
      <c r="L20" s="140">
        <f>E20+E23+I20+I21+I22+I23</f>
        <v>0</v>
      </c>
      <c r="M20" s="126"/>
    </row>
    <row r="21" spans="1:13" x14ac:dyDescent="0.2">
      <c r="A21" s="242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26"/>
    </row>
    <row r="22" spans="1:13" x14ac:dyDescent="0.2">
      <c r="A22" s="242"/>
      <c r="B22" s="225"/>
      <c r="C22" s="215"/>
      <c r="D22" s="40" t="s">
        <v>10</v>
      </c>
      <c r="E22" s="238"/>
      <c r="F22" s="4"/>
      <c r="G22" s="10"/>
      <c r="H22" s="43" t="s">
        <v>14</v>
      </c>
      <c r="I22" s="42"/>
      <c r="J22" s="4"/>
      <c r="K22" s="28"/>
      <c r="L22" s="2"/>
      <c r="M22" s="126"/>
    </row>
    <row r="23" spans="1:13" ht="26.25" thickBot="1" x14ac:dyDescent="0.25">
      <c r="A23" s="243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28">
        <f>E4+E8+E12+E16+E20</f>
        <v>4</v>
      </c>
      <c r="H24" s="51" t="s">
        <v>676</v>
      </c>
      <c r="I24" s="128">
        <f>I4+I8+I12+I16+I20</f>
        <v>0.5</v>
      </c>
      <c r="L24" s="128"/>
    </row>
    <row r="25" spans="1:13" x14ac:dyDescent="0.2">
      <c r="A25" s="49"/>
      <c r="B25" s="49"/>
      <c r="C25" s="49"/>
      <c r="D25" s="51" t="s">
        <v>64</v>
      </c>
      <c r="E25" s="128">
        <f>E7+E11+E15+E19+E23</f>
        <v>4</v>
      </c>
      <c r="H25" s="51" t="s">
        <v>65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129">
        <f>K2</f>
        <v>4.5</v>
      </c>
      <c r="H27" s="51" t="s">
        <v>67</v>
      </c>
      <c r="I27" s="128">
        <f>I7+I11+I15+I19+I23</f>
        <v>3</v>
      </c>
    </row>
    <row r="28" spans="1:13" x14ac:dyDescent="0.2">
      <c r="H28" s="52" t="s">
        <v>62</v>
      </c>
      <c r="I28" s="130">
        <v>2</v>
      </c>
    </row>
    <row r="30" spans="1:13" x14ac:dyDescent="0.2">
      <c r="F30" s="121" t="s">
        <v>162</v>
      </c>
      <c r="G30" s="130">
        <f>E24+E25+I24+I25+I26+I28+I27</f>
        <v>15.5</v>
      </c>
    </row>
    <row r="31" spans="1:13" x14ac:dyDescent="0.2">
      <c r="C31" s="2"/>
    </row>
  </sheetData>
  <mergeCells count="18"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1319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4.5</v>
      </c>
      <c r="L2" s="128">
        <f>SUM(L4:L23)</f>
        <v>13.5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25" customHeight="1" x14ac:dyDescent="0.2">
      <c r="A4" s="205" t="s">
        <v>1272</v>
      </c>
      <c r="B4" s="224">
        <v>1</v>
      </c>
      <c r="C4" s="196" t="s">
        <v>358</v>
      </c>
      <c r="D4" s="38" t="s">
        <v>8</v>
      </c>
      <c r="E4" s="237">
        <v>1.5</v>
      </c>
      <c r="F4" s="116" t="s">
        <v>1192</v>
      </c>
      <c r="G4" s="12" t="s">
        <v>836</v>
      </c>
      <c r="H4" s="19" t="s">
        <v>12</v>
      </c>
      <c r="I4" s="172">
        <v>0.2</v>
      </c>
      <c r="J4" s="116" t="s">
        <v>361</v>
      </c>
      <c r="K4" s="96" t="s">
        <v>838</v>
      </c>
      <c r="L4" s="140">
        <f>E4+E7+I4+I5+I6+I7</f>
        <v>3.9000000000000004</v>
      </c>
      <c r="M4" s="1"/>
    </row>
    <row r="5" spans="1:16" ht="44.45" customHeight="1" x14ac:dyDescent="0.2">
      <c r="A5" s="206"/>
      <c r="B5" s="225"/>
      <c r="C5" s="197"/>
      <c r="D5" s="40" t="s">
        <v>9</v>
      </c>
      <c r="E5" s="238"/>
      <c r="F5" s="35" t="s">
        <v>360</v>
      </c>
      <c r="G5" s="10" t="s">
        <v>722</v>
      </c>
      <c r="H5" s="41" t="s">
        <v>13</v>
      </c>
      <c r="I5" s="173"/>
      <c r="J5" s="35"/>
      <c r="K5" s="101"/>
      <c r="L5" s="2"/>
      <c r="M5" s="1"/>
    </row>
    <row r="6" spans="1:16" ht="25.5" x14ac:dyDescent="0.2">
      <c r="A6" s="206"/>
      <c r="B6" s="225"/>
      <c r="C6" s="197"/>
      <c r="D6" s="40" t="s">
        <v>10</v>
      </c>
      <c r="E6" s="238"/>
      <c r="F6" s="35" t="s">
        <v>359</v>
      </c>
      <c r="G6" s="10" t="s">
        <v>837</v>
      </c>
      <c r="H6" s="43" t="s">
        <v>14</v>
      </c>
      <c r="I6" s="173">
        <v>0.2</v>
      </c>
      <c r="J6" s="35" t="s">
        <v>1243</v>
      </c>
      <c r="K6" s="28" t="s">
        <v>835</v>
      </c>
      <c r="L6" s="2"/>
      <c r="M6" s="1"/>
      <c r="O6" s="77"/>
    </row>
    <row r="7" spans="1:16" ht="26.25" thickBot="1" x14ac:dyDescent="0.25">
      <c r="A7" s="206"/>
      <c r="B7" s="226"/>
      <c r="C7" s="198"/>
      <c r="D7" s="44" t="s">
        <v>11</v>
      </c>
      <c r="E7" s="45">
        <v>1</v>
      </c>
      <c r="F7" s="36" t="s">
        <v>364</v>
      </c>
      <c r="G7" s="48" t="s">
        <v>366</v>
      </c>
      <c r="H7" s="20" t="s">
        <v>3</v>
      </c>
      <c r="I7" s="45">
        <v>1</v>
      </c>
      <c r="J7" s="36" t="s">
        <v>372</v>
      </c>
      <c r="K7" s="29" t="s">
        <v>841</v>
      </c>
      <c r="L7" s="2"/>
      <c r="M7" s="1"/>
    </row>
    <row r="8" spans="1:16" ht="57" customHeight="1" x14ac:dyDescent="0.2">
      <c r="A8" s="206"/>
      <c r="B8" s="239">
        <v>2</v>
      </c>
      <c r="C8" s="210" t="s">
        <v>362</v>
      </c>
      <c r="D8" s="47" t="s">
        <v>8</v>
      </c>
      <c r="E8" s="204">
        <v>1.5</v>
      </c>
      <c r="F8" s="135" t="s">
        <v>1193</v>
      </c>
      <c r="G8" s="33" t="s">
        <v>839</v>
      </c>
      <c r="H8" s="34" t="s">
        <v>12</v>
      </c>
      <c r="I8" s="162">
        <v>0.3</v>
      </c>
      <c r="J8" s="153" t="s">
        <v>976</v>
      </c>
      <c r="K8" s="32" t="s">
        <v>840</v>
      </c>
      <c r="L8" s="140">
        <f>E8+E11+I8+I10+I9+I11</f>
        <v>3.8</v>
      </c>
      <c r="M8" s="1"/>
    </row>
    <row r="9" spans="1:16" ht="14.25" x14ac:dyDescent="0.2">
      <c r="A9" s="206"/>
      <c r="B9" s="225"/>
      <c r="C9" s="197"/>
      <c r="D9" s="40" t="s">
        <v>9</v>
      </c>
      <c r="E9" s="238"/>
      <c r="F9" s="125"/>
      <c r="G9" s="10"/>
      <c r="H9" s="41" t="s">
        <v>13</v>
      </c>
      <c r="I9" s="162"/>
      <c r="J9" s="153"/>
      <c r="K9" s="32"/>
      <c r="L9" s="2"/>
      <c r="M9" s="1"/>
    </row>
    <row r="10" spans="1:16" ht="17.100000000000001" customHeight="1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06"/>
      <c r="B11" s="240"/>
      <c r="C11" s="227"/>
      <c r="D11" s="87" t="s">
        <v>11</v>
      </c>
      <c r="E11" s="88">
        <v>1</v>
      </c>
      <c r="F11" s="105" t="s">
        <v>364</v>
      </c>
      <c r="G11" s="104" t="s">
        <v>366</v>
      </c>
      <c r="H11" s="26" t="s">
        <v>3</v>
      </c>
      <c r="I11" s="88">
        <v>1</v>
      </c>
      <c r="J11" s="105" t="s">
        <v>373</v>
      </c>
      <c r="K11" s="55" t="s">
        <v>842</v>
      </c>
      <c r="L11" s="2"/>
      <c r="M11" s="1"/>
      <c r="P11" s="77"/>
    </row>
    <row r="12" spans="1:16" ht="30.75" customHeight="1" x14ac:dyDescent="0.2">
      <c r="A12" s="206"/>
      <c r="B12" s="224">
        <v>3</v>
      </c>
      <c r="C12" s="196" t="s">
        <v>1283</v>
      </c>
      <c r="D12" s="38" t="s">
        <v>8</v>
      </c>
      <c r="E12" s="237"/>
      <c r="F12" s="116"/>
      <c r="G12" s="12"/>
      <c r="H12" s="19" t="s">
        <v>12</v>
      </c>
      <c r="I12" s="164">
        <v>0.5</v>
      </c>
      <c r="J12" s="97" t="s">
        <v>997</v>
      </c>
      <c r="K12" s="96" t="s">
        <v>349</v>
      </c>
      <c r="L12" s="140">
        <f>E12+E15+I12+I13+I14+I15</f>
        <v>2.8</v>
      </c>
      <c r="M12" s="1"/>
    </row>
    <row r="13" spans="1:16" ht="25.5" x14ac:dyDescent="0.2">
      <c r="A13" s="206"/>
      <c r="B13" s="225"/>
      <c r="C13" s="197"/>
      <c r="D13" s="40" t="s">
        <v>9</v>
      </c>
      <c r="E13" s="238"/>
      <c r="F13" s="125"/>
      <c r="G13" s="10"/>
      <c r="H13" s="41" t="s">
        <v>13</v>
      </c>
      <c r="I13" s="163">
        <v>1</v>
      </c>
      <c r="J13" s="35" t="s">
        <v>370</v>
      </c>
      <c r="K13" s="101" t="s">
        <v>371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163">
        <v>0.3</v>
      </c>
      <c r="J14" s="35" t="s">
        <v>363</v>
      </c>
      <c r="K14" s="101" t="s">
        <v>835</v>
      </c>
      <c r="L14" s="2"/>
      <c r="M14" s="1"/>
    </row>
    <row r="15" spans="1:16" ht="26.25" thickBot="1" x14ac:dyDescent="0.25">
      <c r="A15" s="206"/>
      <c r="B15" s="226"/>
      <c r="C15" s="198"/>
      <c r="D15" s="44" t="s">
        <v>11</v>
      </c>
      <c r="E15" s="45">
        <v>1</v>
      </c>
      <c r="F15" s="36" t="s">
        <v>365</v>
      </c>
      <c r="G15" s="48" t="s">
        <v>366</v>
      </c>
      <c r="H15" s="20" t="s">
        <v>3</v>
      </c>
      <c r="I15" s="138"/>
      <c r="J15" s="36"/>
      <c r="K15" s="29"/>
      <c r="L15" s="2"/>
      <c r="M15" s="1"/>
    </row>
    <row r="16" spans="1:16" ht="25.5" x14ac:dyDescent="0.2">
      <c r="A16" s="206"/>
      <c r="B16" s="224">
        <v>4</v>
      </c>
      <c r="C16" s="196" t="s">
        <v>1282</v>
      </c>
      <c r="D16" s="38" t="s">
        <v>8</v>
      </c>
      <c r="E16" s="237"/>
      <c r="F16" s="124"/>
      <c r="G16" s="12"/>
      <c r="H16" s="19" t="s">
        <v>12</v>
      </c>
      <c r="I16" s="184">
        <v>1</v>
      </c>
      <c r="J16" s="116" t="s">
        <v>367</v>
      </c>
      <c r="K16" s="96" t="s">
        <v>368</v>
      </c>
      <c r="L16" s="140">
        <f>E16+E19+I16+I17+I18+I19</f>
        <v>3</v>
      </c>
      <c r="M16" s="1"/>
    </row>
    <row r="17" spans="1:13" ht="14.25" x14ac:dyDescent="0.2">
      <c r="A17" s="206"/>
      <c r="B17" s="225"/>
      <c r="C17" s="197"/>
      <c r="D17" s="40" t="s">
        <v>9</v>
      </c>
      <c r="E17" s="238"/>
      <c r="F17" s="125"/>
      <c r="G17" s="10"/>
      <c r="H17" s="41" t="s">
        <v>13</v>
      </c>
      <c r="I17" s="183"/>
      <c r="J17" s="35"/>
      <c r="K17" s="101"/>
      <c r="L17" s="2"/>
      <c r="M17" s="1"/>
    </row>
    <row r="18" spans="1:13" ht="45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183">
        <v>1</v>
      </c>
      <c r="J18" s="35" t="s">
        <v>389</v>
      </c>
      <c r="K18" s="101" t="s">
        <v>369</v>
      </c>
      <c r="L18" s="2"/>
      <c r="M18" s="1"/>
    </row>
    <row r="19" spans="1:13" ht="28.15" customHeight="1" thickBot="1" x14ac:dyDescent="0.25">
      <c r="A19" s="206"/>
      <c r="B19" s="226"/>
      <c r="C19" s="198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373</v>
      </c>
      <c r="K19" s="29" t="s">
        <v>842</v>
      </c>
      <c r="L19" s="2"/>
      <c r="M19" s="1"/>
    </row>
    <row r="20" spans="1:13" ht="25.5" x14ac:dyDescent="0.2">
      <c r="A20" s="206"/>
      <c r="B20" s="239">
        <v>5</v>
      </c>
      <c r="C20" s="233" t="s">
        <v>1298</v>
      </c>
      <c r="D20" s="47" t="s">
        <v>8</v>
      </c>
      <c r="E20" s="204"/>
      <c r="F20" s="5"/>
      <c r="G20" s="33"/>
      <c r="H20" s="34" t="s">
        <v>12</v>
      </c>
      <c r="I20" s="78"/>
      <c r="J20" s="5"/>
      <c r="K20" s="32"/>
      <c r="L20" s="140">
        <f>E20+E23+I20+I21+I22+I23</f>
        <v>0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3</v>
      </c>
      <c r="H24" s="51" t="s">
        <v>676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68</v>
      </c>
      <c r="E27" s="31">
        <f>K2</f>
        <v>4.5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15.5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1320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05" t="s">
        <v>344</v>
      </c>
      <c r="B4" s="224">
        <v>1</v>
      </c>
      <c r="C4" s="196" t="s">
        <v>375</v>
      </c>
      <c r="D4" s="38" t="s">
        <v>8</v>
      </c>
      <c r="E4" s="237">
        <v>1.5</v>
      </c>
      <c r="F4" s="97" t="s">
        <v>977</v>
      </c>
      <c r="G4" s="12" t="s">
        <v>839</v>
      </c>
      <c r="H4" s="19" t="s">
        <v>12</v>
      </c>
      <c r="I4" s="39">
        <v>1</v>
      </c>
      <c r="J4" s="116" t="s">
        <v>381</v>
      </c>
      <c r="K4" s="96" t="s">
        <v>380</v>
      </c>
      <c r="L4" s="140">
        <f>E4+E7+I4+I5+I6+I7</f>
        <v>3.5</v>
      </c>
      <c r="M4" s="1"/>
    </row>
    <row r="5" spans="1:16" ht="56.25" customHeight="1" x14ac:dyDescent="0.2">
      <c r="A5" s="206"/>
      <c r="B5" s="225"/>
      <c r="C5" s="197"/>
      <c r="D5" s="40" t="s">
        <v>9</v>
      </c>
      <c r="E5" s="238"/>
      <c r="F5" s="35" t="s">
        <v>1194</v>
      </c>
      <c r="G5" s="10" t="s">
        <v>843</v>
      </c>
      <c r="H5" s="41" t="s">
        <v>13</v>
      </c>
      <c r="I5" s="42"/>
      <c r="J5" s="53"/>
      <c r="K5" s="28"/>
      <c r="L5" s="2"/>
      <c r="M5" s="1"/>
    </row>
    <row r="6" spans="1:16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42"/>
      <c r="J6" s="35"/>
      <c r="K6" s="101"/>
      <c r="L6" s="2"/>
      <c r="M6" s="1"/>
      <c r="O6" s="77"/>
    </row>
    <row r="7" spans="1:16" ht="31.5" customHeight="1" thickBot="1" x14ac:dyDescent="0.25">
      <c r="A7" s="206"/>
      <c r="B7" s="240"/>
      <c r="C7" s="227"/>
      <c r="D7" s="87" t="s">
        <v>11</v>
      </c>
      <c r="E7" s="88"/>
      <c r="F7" s="105"/>
      <c r="G7" s="104"/>
      <c r="H7" s="26" t="s">
        <v>3</v>
      </c>
      <c r="I7" s="88">
        <v>1</v>
      </c>
      <c r="J7" s="105" t="s">
        <v>384</v>
      </c>
      <c r="K7" s="55" t="s">
        <v>699</v>
      </c>
      <c r="L7" s="2"/>
      <c r="M7" s="1"/>
    </row>
    <row r="8" spans="1:16" ht="69" customHeight="1" x14ac:dyDescent="0.2">
      <c r="A8" s="206"/>
      <c r="B8" s="224">
        <v>2</v>
      </c>
      <c r="C8" s="196" t="s">
        <v>376</v>
      </c>
      <c r="D8" s="38" t="s">
        <v>8</v>
      </c>
      <c r="E8" s="237">
        <v>1.5</v>
      </c>
      <c r="F8" s="116" t="s">
        <v>1195</v>
      </c>
      <c r="G8" s="12" t="s">
        <v>844</v>
      </c>
      <c r="H8" s="19" t="s">
        <v>12</v>
      </c>
      <c r="I8" s="39"/>
      <c r="J8" s="116"/>
      <c r="K8" s="96"/>
      <c r="L8" s="140">
        <f>E8+E11+I8+I10+I9+I11</f>
        <v>3.5</v>
      </c>
      <c r="M8" s="1"/>
    </row>
    <row r="9" spans="1:16" ht="43.5" customHeight="1" x14ac:dyDescent="0.2">
      <c r="A9" s="206"/>
      <c r="B9" s="225"/>
      <c r="C9" s="197"/>
      <c r="D9" s="40" t="s">
        <v>9</v>
      </c>
      <c r="E9" s="238"/>
      <c r="F9" s="35" t="s">
        <v>377</v>
      </c>
      <c r="G9" s="10" t="s">
        <v>845</v>
      </c>
      <c r="H9" s="41" t="s">
        <v>13</v>
      </c>
      <c r="I9" s="42"/>
      <c r="J9" s="35"/>
      <c r="K9" s="101"/>
      <c r="L9" s="2"/>
      <c r="M9" s="1"/>
    </row>
    <row r="10" spans="1:16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39" thickBot="1" x14ac:dyDescent="0.25">
      <c r="A11" s="206"/>
      <c r="B11" s="226"/>
      <c r="C11" s="198"/>
      <c r="D11" s="44" t="s">
        <v>11</v>
      </c>
      <c r="E11" s="45">
        <v>1</v>
      </c>
      <c r="F11" s="36" t="s">
        <v>379</v>
      </c>
      <c r="G11" s="48" t="s">
        <v>366</v>
      </c>
      <c r="H11" s="20" t="s">
        <v>3</v>
      </c>
      <c r="I11" s="45">
        <v>1</v>
      </c>
      <c r="J11" s="36" t="s">
        <v>385</v>
      </c>
      <c r="K11" s="29" t="s">
        <v>848</v>
      </c>
      <c r="L11" s="2"/>
      <c r="M11" s="1"/>
      <c r="P11" s="77"/>
    </row>
    <row r="12" spans="1:16" ht="33.950000000000003" customHeight="1" x14ac:dyDescent="0.2">
      <c r="A12" s="206"/>
      <c r="B12" s="239">
        <v>3</v>
      </c>
      <c r="C12" s="210" t="s">
        <v>1352</v>
      </c>
      <c r="D12" s="47" t="s">
        <v>8</v>
      </c>
      <c r="E12" s="204">
        <v>1.5</v>
      </c>
      <c r="F12" s="135" t="s">
        <v>387</v>
      </c>
      <c r="G12" s="33" t="s">
        <v>846</v>
      </c>
      <c r="H12" s="34" t="s">
        <v>12</v>
      </c>
      <c r="I12" s="78">
        <v>1</v>
      </c>
      <c r="J12" s="135" t="s">
        <v>378</v>
      </c>
      <c r="K12" s="32" t="s">
        <v>847</v>
      </c>
      <c r="L12" s="140">
        <f>E12+E15+I12+I13+I14+I15</f>
        <v>4.5</v>
      </c>
      <c r="M12" s="1"/>
    </row>
    <row r="13" spans="1:16" ht="22.5" x14ac:dyDescent="0.2">
      <c r="A13" s="206"/>
      <c r="B13" s="225"/>
      <c r="C13" s="197"/>
      <c r="D13" s="40" t="s">
        <v>9</v>
      </c>
      <c r="E13" s="238"/>
      <c r="F13" s="35"/>
      <c r="G13" s="10"/>
      <c r="H13" s="41" t="s">
        <v>13</v>
      </c>
      <c r="I13" s="42">
        <v>1</v>
      </c>
      <c r="J13" s="35" t="s">
        <v>383</v>
      </c>
      <c r="K13" s="101" t="s">
        <v>268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1</v>
      </c>
      <c r="F15" s="105" t="s">
        <v>379</v>
      </c>
      <c r="G15" s="104" t="s">
        <v>366</v>
      </c>
      <c r="H15" s="26" t="s">
        <v>3</v>
      </c>
      <c r="I15" s="105"/>
      <c r="J15" s="105"/>
      <c r="K15" s="55"/>
      <c r="L15" s="2"/>
      <c r="M15" s="1"/>
    </row>
    <row r="16" spans="1:16" ht="57" customHeight="1" x14ac:dyDescent="0.2">
      <c r="A16" s="206"/>
      <c r="B16" s="224">
        <v>4</v>
      </c>
      <c r="C16" s="196" t="s">
        <v>1244</v>
      </c>
      <c r="D16" s="38" t="s">
        <v>8</v>
      </c>
      <c r="E16" s="237">
        <v>1.5</v>
      </c>
      <c r="F16" s="116" t="s">
        <v>388</v>
      </c>
      <c r="G16" s="12" t="s">
        <v>1263</v>
      </c>
      <c r="H16" s="19" t="s">
        <v>12</v>
      </c>
      <c r="I16" s="39"/>
      <c r="J16" s="7"/>
      <c r="K16" s="27"/>
      <c r="L16" s="140">
        <f>E16+E19+I16+I17+I18+I19</f>
        <v>3.5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35"/>
      <c r="G17" s="10"/>
      <c r="H17" s="41" t="s">
        <v>13</v>
      </c>
      <c r="I17" s="42"/>
      <c r="J17" s="35"/>
      <c r="K17" s="101"/>
      <c r="L17" s="2"/>
      <c r="M17" s="1"/>
    </row>
    <row r="18" spans="1:13" ht="48" customHeight="1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>
        <v>1</v>
      </c>
      <c r="J18" s="35" t="s">
        <v>382</v>
      </c>
      <c r="K18" s="101" t="s">
        <v>369</v>
      </c>
      <c r="L18" s="2"/>
      <c r="M18" s="1"/>
    </row>
    <row r="19" spans="1:13" ht="44.25" customHeight="1" thickBot="1" x14ac:dyDescent="0.25">
      <c r="A19" s="206"/>
      <c r="B19" s="226"/>
      <c r="C19" s="198"/>
      <c r="D19" s="44" t="s">
        <v>11</v>
      </c>
      <c r="E19" s="45"/>
      <c r="F19" s="36"/>
      <c r="G19" s="48"/>
      <c r="H19" s="20" t="s">
        <v>3</v>
      </c>
      <c r="I19" s="138">
        <v>1</v>
      </c>
      <c r="J19" s="36" t="s">
        <v>386</v>
      </c>
      <c r="K19" s="29" t="s">
        <v>848</v>
      </c>
      <c r="L19" s="2"/>
      <c r="M19" s="1"/>
    </row>
    <row r="20" spans="1:13" ht="25.5" x14ac:dyDescent="0.2">
      <c r="A20" s="206"/>
      <c r="B20" s="239">
        <v>5</v>
      </c>
      <c r="C20" s="233" t="s">
        <v>1298</v>
      </c>
      <c r="D20" s="47" t="s">
        <v>8</v>
      </c>
      <c r="E20" s="204"/>
      <c r="F20" s="5"/>
      <c r="G20" s="33"/>
      <c r="H20" s="34" t="s">
        <v>12</v>
      </c>
      <c r="I20" s="78"/>
      <c r="J20" s="5"/>
      <c r="K20" s="32"/>
      <c r="L20" s="140">
        <f>E20+E23+I20+I21+I22+I23</f>
        <v>0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</v>
      </c>
      <c r="H24" s="51" t="s">
        <v>676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2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3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17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7.4257812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1321</v>
      </c>
      <c r="B1" s="220"/>
      <c r="C1" s="220"/>
      <c r="D1" s="220"/>
      <c r="E1" s="220"/>
      <c r="F1" s="16" t="s">
        <v>15</v>
      </c>
      <c r="G1" s="68">
        <v>2</v>
      </c>
      <c r="J1" s="16" t="s">
        <v>16</v>
      </c>
      <c r="K1" s="68">
        <f>G1*4</f>
        <v>8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8-(E12+E13+I12+I13+I14+I15+I16)</f>
        <v>0</v>
      </c>
      <c r="L2" s="128">
        <f>SUM(L4:L11)</f>
        <v>7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6.75" customHeight="1" x14ac:dyDescent="0.2">
      <c r="A4" s="205" t="s">
        <v>665</v>
      </c>
      <c r="B4" s="224">
        <v>1</v>
      </c>
      <c r="C4" s="196" t="s">
        <v>390</v>
      </c>
      <c r="D4" s="38" t="s">
        <v>8</v>
      </c>
      <c r="E4" s="237">
        <v>1</v>
      </c>
      <c r="F4" s="116" t="s">
        <v>1245</v>
      </c>
      <c r="G4" s="12" t="s">
        <v>849</v>
      </c>
      <c r="H4" s="19" t="s">
        <v>12</v>
      </c>
      <c r="I4" s="39"/>
      <c r="J4" s="114"/>
      <c r="K4" s="96"/>
      <c r="L4" s="140">
        <f>E4+E7+I4+I5+I6+I7</f>
        <v>3.5</v>
      </c>
      <c r="M4" s="1"/>
    </row>
    <row r="5" spans="1:16" ht="18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42"/>
      <c r="J5" s="53"/>
      <c r="K5" s="28"/>
      <c r="L5" s="2"/>
      <c r="M5" s="1"/>
    </row>
    <row r="6" spans="1:16" ht="29.25" customHeight="1" x14ac:dyDescent="0.2">
      <c r="A6" s="206"/>
      <c r="B6" s="225"/>
      <c r="C6" s="197"/>
      <c r="D6" s="40" t="s">
        <v>10</v>
      </c>
      <c r="E6" s="238"/>
      <c r="F6" s="35" t="s">
        <v>391</v>
      </c>
      <c r="G6" s="10" t="s">
        <v>1003</v>
      </c>
      <c r="H6" s="43" t="s">
        <v>14</v>
      </c>
      <c r="I6" s="42">
        <v>0.5</v>
      </c>
      <c r="J6" s="61" t="s">
        <v>978</v>
      </c>
      <c r="K6" s="28" t="s">
        <v>850</v>
      </c>
      <c r="L6" s="2"/>
      <c r="M6" s="1"/>
      <c r="O6" s="77"/>
    </row>
    <row r="7" spans="1:16" ht="39" thickBot="1" x14ac:dyDescent="0.25">
      <c r="A7" s="206"/>
      <c r="B7" s="240"/>
      <c r="C7" s="227"/>
      <c r="D7" s="87" t="s">
        <v>11</v>
      </c>
      <c r="E7" s="88">
        <v>1</v>
      </c>
      <c r="F7" s="105" t="s">
        <v>396</v>
      </c>
      <c r="G7" s="104" t="s">
        <v>397</v>
      </c>
      <c r="H7" s="26" t="s">
        <v>3</v>
      </c>
      <c r="I7" s="88">
        <v>1</v>
      </c>
      <c r="J7" s="105" t="s">
        <v>399</v>
      </c>
      <c r="K7" s="55" t="s">
        <v>854</v>
      </c>
      <c r="L7" s="2"/>
      <c r="M7" s="1"/>
    </row>
    <row r="8" spans="1:16" ht="134.44999999999999" customHeight="1" x14ac:dyDescent="0.2">
      <c r="A8" s="206"/>
      <c r="B8" s="224">
        <v>2</v>
      </c>
      <c r="C8" s="196" t="s">
        <v>1284</v>
      </c>
      <c r="D8" s="38" t="s">
        <v>8</v>
      </c>
      <c r="E8" s="237">
        <v>1.5</v>
      </c>
      <c r="F8" s="116" t="s">
        <v>1350</v>
      </c>
      <c r="G8" s="12" t="s">
        <v>1353</v>
      </c>
      <c r="H8" s="19" t="s">
        <v>12</v>
      </c>
      <c r="I8" s="164">
        <v>0.5</v>
      </c>
      <c r="J8" s="116" t="s">
        <v>392</v>
      </c>
      <c r="K8" s="27" t="s">
        <v>851</v>
      </c>
      <c r="L8" s="140">
        <f>E8+E11+I8+I10+I9+I11</f>
        <v>3.5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163"/>
      <c r="J9" s="35"/>
      <c r="K9" s="28"/>
      <c r="L9" s="2"/>
      <c r="M9" s="1"/>
    </row>
    <row r="10" spans="1:16" ht="25.5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163">
        <v>0.5</v>
      </c>
      <c r="J10" s="35" t="s">
        <v>1285</v>
      </c>
      <c r="K10" s="28" t="s">
        <v>1286</v>
      </c>
      <c r="L10" s="2"/>
      <c r="M10" s="1"/>
    </row>
    <row r="11" spans="1:16" ht="39" thickBot="1" x14ac:dyDescent="0.25">
      <c r="A11" s="222"/>
      <c r="B11" s="226"/>
      <c r="C11" s="198"/>
      <c r="D11" s="44" t="s">
        <v>11</v>
      </c>
      <c r="E11" s="45"/>
      <c r="F11" s="36"/>
      <c r="G11" s="48"/>
      <c r="H11" s="20" t="s">
        <v>3</v>
      </c>
      <c r="I11" s="88">
        <v>1</v>
      </c>
      <c r="J11" s="105" t="s">
        <v>399</v>
      </c>
      <c r="K11" s="55" t="s">
        <v>854</v>
      </c>
      <c r="L11" s="2"/>
      <c r="M11" s="1"/>
      <c r="P11" s="77"/>
    </row>
    <row r="12" spans="1:16" x14ac:dyDescent="0.2">
      <c r="A12" s="49"/>
      <c r="B12" s="49"/>
      <c r="C12" s="49"/>
      <c r="D12" s="50" t="s">
        <v>63</v>
      </c>
      <c r="E12" s="21">
        <f>E4+E8</f>
        <v>2.5</v>
      </c>
      <c r="H12" s="51" t="s">
        <v>676</v>
      </c>
      <c r="I12" s="21">
        <f>I4+I8</f>
        <v>0.5</v>
      </c>
      <c r="L12" s="128"/>
    </row>
    <row r="13" spans="1:16" x14ac:dyDescent="0.2">
      <c r="A13" s="49"/>
      <c r="B13" s="49"/>
      <c r="C13" s="49"/>
      <c r="D13" s="51" t="s">
        <v>64</v>
      </c>
      <c r="E13" s="21">
        <f>E7+E11</f>
        <v>1</v>
      </c>
      <c r="H13" s="51" t="s">
        <v>65</v>
      </c>
      <c r="I13" s="21">
        <f>I5+I9</f>
        <v>0</v>
      </c>
    </row>
    <row r="14" spans="1:16" x14ac:dyDescent="0.2">
      <c r="A14" s="49"/>
      <c r="B14" s="49"/>
      <c r="C14" s="49"/>
      <c r="D14" s="49"/>
      <c r="H14" s="51" t="s">
        <v>66</v>
      </c>
      <c r="I14" s="21">
        <f>I6+I10</f>
        <v>1</v>
      </c>
    </row>
    <row r="15" spans="1:16" x14ac:dyDescent="0.2">
      <c r="A15" s="49"/>
      <c r="B15" s="49"/>
      <c r="C15" s="49"/>
      <c r="D15" s="52" t="s">
        <v>68</v>
      </c>
      <c r="E15" s="31">
        <f>K2</f>
        <v>0</v>
      </c>
      <c r="H15" s="51" t="s">
        <v>67</v>
      </c>
      <c r="I15" s="21">
        <f>I7+I11</f>
        <v>2</v>
      </c>
    </row>
    <row r="16" spans="1:16" x14ac:dyDescent="0.2">
      <c r="H16" s="52" t="s">
        <v>62</v>
      </c>
      <c r="I16" s="30">
        <v>1</v>
      </c>
    </row>
    <row r="18" spans="3:7" x14ac:dyDescent="0.2">
      <c r="F18" s="16" t="s">
        <v>162</v>
      </c>
      <c r="G18" s="30">
        <f>E12+E13+I12+I13+I14+I16+I15</f>
        <v>8</v>
      </c>
    </row>
    <row r="19" spans="3:7" x14ac:dyDescent="0.2">
      <c r="C19" s="2"/>
    </row>
  </sheetData>
  <mergeCells count="8">
    <mergeCell ref="A1:E2"/>
    <mergeCell ref="B4:B7"/>
    <mergeCell ref="C4:C7"/>
    <mergeCell ref="E4:E6"/>
    <mergeCell ref="B8:B11"/>
    <mergeCell ref="C8:C11"/>
    <mergeCell ref="E8:E10"/>
    <mergeCell ref="A4:A11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44" t="s">
        <v>1322</v>
      </c>
      <c r="B1" s="245"/>
      <c r="C1" s="245"/>
      <c r="D1" s="245"/>
      <c r="E1" s="246"/>
    </row>
    <row r="2" spans="1:5" ht="13.5" customHeight="1" x14ac:dyDescent="0.2">
      <c r="A2" s="247"/>
      <c r="B2" s="221"/>
      <c r="C2" s="221"/>
      <c r="D2" s="221"/>
      <c r="E2" s="248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3" zoomScaleNormal="75" zoomScaleSheetLayoutView="73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91" t="s">
        <v>1302</v>
      </c>
      <c r="B1" s="191"/>
      <c r="C1" s="191"/>
      <c r="D1" s="191"/>
      <c r="E1" s="191"/>
      <c r="F1" s="121" t="s">
        <v>15</v>
      </c>
      <c r="G1" s="68">
        <v>4</v>
      </c>
      <c r="J1" s="121" t="s">
        <v>16</v>
      </c>
      <c r="K1" s="69">
        <f>G1*4</f>
        <v>16</v>
      </c>
      <c r="M1" s="67"/>
    </row>
    <row r="2" spans="1:13" x14ac:dyDescent="0.2">
      <c r="A2" s="192"/>
      <c r="B2" s="192"/>
      <c r="C2" s="192"/>
      <c r="D2" s="192"/>
      <c r="E2" s="192"/>
      <c r="G2" s="121"/>
      <c r="J2" s="121" t="s">
        <v>161</v>
      </c>
      <c r="K2" s="68">
        <f>K1-(E20+E21+I20+I21+I22+I23+I24)</f>
        <v>2.8000000000000007</v>
      </c>
      <c r="L2" s="128">
        <f>SUM(L4:L19)</f>
        <v>12.200000000000001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05" t="s">
        <v>1220</v>
      </c>
      <c r="B4" s="193">
        <v>1</v>
      </c>
      <c r="C4" s="196" t="s">
        <v>69</v>
      </c>
      <c r="D4" s="38" t="s">
        <v>8</v>
      </c>
      <c r="E4" s="199"/>
      <c r="F4" s="211"/>
      <c r="G4" s="12"/>
      <c r="H4" s="19" t="s">
        <v>1219</v>
      </c>
      <c r="I4" s="72"/>
      <c r="J4" s="207"/>
      <c r="K4" s="27"/>
      <c r="L4" s="140"/>
      <c r="M4" s="126"/>
    </row>
    <row r="5" spans="1:13" x14ac:dyDescent="0.2">
      <c r="A5" s="206"/>
      <c r="B5" s="194"/>
      <c r="C5" s="197"/>
      <c r="D5" s="40" t="s">
        <v>9</v>
      </c>
      <c r="E5" s="200"/>
      <c r="F5" s="212"/>
      <c r="G5" s="10"/>
      <c r="H5" s="41" t="s">
        <v>13</v>
      </c>
      <c r="I5" s="73"/>
      <c r="J5" s="208"/>
      <c r="K5" s="28"/>
      <c r="L5" s="2"/>
      <c r="M5" s="126"/>
    </row>
    <row r="6" spans="1:13" x14ac:dyDescent="0.2">
      <c r="A6" s="206"/>
      <c r="B6" s="194"/>
      <c r="C6" s="197"/>
      <c r="D6" s="40" t="s">
        <v>10</v>
      </c>
      <c r="E6" s="201"/>
      <c r="F6" s="212"/>
      <c r="G6" s="10"/>
      <c r="H6" s="43" t="s">
        <v>14</v>
      </c>
      <c r="I6" s="73"/>
      <c r="J6" s="208"/>
      <c r="K6" s="28"/>
      <c r="L6" s="2"/>
      <c r="M6" s="126"/>
    </row>
    <row r="7" spans="1:13" ht="26.25" thickBot="1" x14ac:dyDescent="0.25">
      <c r="A7" s="206"/>
      <c r="B7" s="195"/>
      <c r="C7" s="198"/>
      <c r="D7" s="44" t="s">
        <v>11</v>
      </c>
      <c r="E7" s="71"/>
      <c r="F7" s="213"/>
      <c r="G7" s="11"/>
      <c r="H7" s="20" t="s">
        <v>3</v>
      </c>
      <c r="I7" s="71"/>
      <c r="J7" s="209"/>
      <c r="K7" s="29"/>
      <c r="L7" s="2"/>
      <c r="M7" s="126"/>
    </row>
    <row r="8" spans="1:13" ht="43.5" customHeight="1" x14ac:dyDescent="0.2">
      <c r="A8" s="206"/>
      <c r="B8" s="193">
        <v>2</v>
      </c>
      <c r="C8" s="196" t="s">
        <v>70</v>
      </c>
      <c r="D8" s="38" t="s">
        <v>8</v>
      </c>
      <c r="E8" s="202">
        <v>1.5</v>
      </c>
      <c r="F8" s="7" t="s">
        <v>299</v>
      </c>
      <c r="G8" s="146" t="s">
        <v>680</v>
      </c>
      <c r="H8" s="19" t="s">
        <v>1219</v>
      </c>
      <c r="I8" s="39">
        <v>1</v>
      </c>
      <c r="J8" s="7" t="s">
        <v>72</v>
      </c>
      <c r="K8" s="46" t="s">
        <v>678</v>
      </c>
      <c r="L8" s="140">
        <f>E8+E11+I8+I10+I9+I11</f>
        <v>3.8</v>
      </c>
      <c r="M8" s="126"/>
    </row>
    <row r="9" spans="1:13" ht="38.25" x14ac:dyDescent="0.2">
      <c r="A9" s="206"/>
      <c r="B9" s="194"/>
      <c r="C9" s="197"/>
      <c r="D9" s="40" t="s">
        <v>9</v>
      </c>
      <c r="E9" s="203"/>
      <c r="F9" s="4" t="s">
        <v>71</v>
      </c>
      <c r="G9" s="147" t="s">
        <v>677</v>
      </c>
      <c r="H9" s="41" t="s">
        <v>13</v>
      </c>
      <c r="I9" s="42"/>
      <c r="J9" s="4"/>
      <c r="K9" s="28"/>
      <c r="L9" s="2"/>
      <c r="M9" s="126"/>
    </row>
    <row r="10" spans="1:13" x14ac:dyDescent="0.2">
      <c r="A10" s="206"/>
      <c r="B10" s="194"/>
      <c r="C10" s="197"/>
      <c r="D10" s="40" t="s">
        <v>10</v>
      </c>
      <c r="E10" s="204"/>
      <c r="F10" s="4"/>
      <c r="G10" s="10"/>
      <c r="H10" s="43" t="s">
        <v>14</v>
      </c>
      <c r="I10" s="42"/>
      <c r="J10" s="35"/>
      <c r="K10" s="28"/>
      <c r="L10" s="2"/>
      <c r="M10" s="126"/>
    </row>
    <row r="11" spans="1:13" ht="26.25" thickBot="1" x14ac:dyDescent="0.25">
      <c r="A11" s="206"/>
      <c r="B11" s="195"/>
      <c r="C11" s="198"/>
      <c r="D11" s="44" t="s">
        <v>11</v>
      </c>
      <c r="E11" s="45">
        <v>0.3</v>
      </c>
      <c r="F11" s="23" t="s">
        <v>73</v>
      </c>
      <c r="G11" s="11" t="s">
        <v>139</v>
      </c>
      <c r="H11" s="20" t="s">
        <v>3</v>
      </c>
      <c r="I11" s="45">
        <v>1</v>
      </c>
      <c r="J11" s="36" t="s">
        <v>85</v>
      </c>
      <c r="K11" s="29" t="s">
        <v>679</v>
      </c>
      <c r="L11" s="2"/>
      <c r="M11" s="126"/>
    </row>
    <row r="12" spans="1:13" ht="87.75" customHeight="1" x14ac:dyDescent="0.2">
      <c r="A12" s="206"/>
      <c r="B12" s="194">
        <v>3</v>
      </c>
      <c r="C12" s="210" t="s">
        <v>74</v>
      </c>
      <c r="D12" s="47" t="s">
        <v>8</v>
      </c>
      <c r="E12" s="200">
        <v>1.5</v>
      </c>
      <c r="F12" s="5" t="s">
        <v>300</v>
      </c>
      <c r="G12" s="146" t="s">
        <v>681</v>
      </c>
      <c r="H12" s="34" t="s">
        <v>1219</v>
      </c>
      <c r="I12" s="70"/>
      <c r="J12" s="5"/>
      <c r="K12" s="32"/>
      <c r="L12" s="140">
        <f>E12+E15+I12+I13+I14+I15</f>
        <v>4.5</v>
      </c>
      <c r="M12" s="126"/>
    </row>
    <row r="13" spans="1:13" ht="56.25" x14ac:dyDescent="0.2">
      <c r="A13" s="206"/>
      <c r="B13" s="194"/>
      <c r="C13" s="197"/>
      <c r="D13" s="40" t="s">
        <v>9</v>
      </c>
      <c r="E13" s="200"/>
      <c r="F13" s="5" t="s">
        <v>683</v>
      </c>
      <c r="G13" s="10" t="s">
        <v>682</v>
      </c>
      <c r="H13" s="41" t="s">
        <v>13</v>
      </c>
      <c r="I13" s="73">
        <v>1</v>
      </c>
      <c r="J13" s="4" t="s">
        <v>87</v>
      </c>
      <c r="K13" s="28" t="s">
        <v>88</v>
      </c>
      <c r="L13" s="2"/>
      <c r="M13" s="126"/>
    </row>
    <row r="14" spans="1:13" x14ac:dyDescent="0.2">
      <c r="A14" s="206"/>
      <c r="B14" s="194"/>
      <c r="C14" s="197"/>
      <c r="D14" s="40" t="s">
        <v>10</v>
      </c>
      <c r="E14" s="201"/>
      <c r="F14" s="4"/>
      <c r="G14" s="10"/>
      <c r="H14" s="43" t="s">
        <v>14</v>
      </c>
      <c r="I14" s="73"/>
      <c r="J14" s="4"/>
      <c r="K14" s="28"/>
      <c r="L14" s="2"/>
      <c r="M14" s="126"/>
    </row>
    <row r="15" spans="1:13" ht="39" thickBot="1" x14ac:dyDescent="0.25">
      <c r="A15" s="206"/>
      <c r="B15" s="195"/>
      <c r="C15" s="198"/>
      <c r="D15" s="44" t="s">
        <v>11</v>
      </c>
      <c r="E15" s="71">
        <v>1</v>
      </c>
      <c r="F15" s="22" t="s">
        <v>301</v>
      </c>
      <c r="G15" s="48" t="s">
        <v>79</v>
      </c>
      <c r="H15" s="20" t="s">
        <v>3</v>
      </c>
      <c r="I15" s="102">
        <v>1</v>
      </c>
      <c r="J15" s="37" t="s">
        <v>84</v>
      </c>
      <c r="K15" s="29" t="s">
        <v>684</v>
      </c>
      <c r="L15" s="2"/>
      <c r="M15" s="126"/>
    </row>
    <row r="16" spans="1:13" ht="69" customHeight="1" x14ac:dyDescent="0.2">
      <c r="A16" s="206"/>
      <c r="B16" s="193">
        <v>4</v>
      </c>
      <c r="C16" s="196" t="s">
        <v>75</v>
      </c>
      <c r="D16" s="38" t="s">
        <v>8</v>
      </c>
      <c r="E16" s="199">
        <v>1.5</v>
      </c>
      <c r="F16" s="7" t="s">
        <v>302</v>
      </c>
      <c r="G16" s="12" t="s">
        <v>686</v>
      </c>
      <c r="H16" s="19" t="s">
        <v>1219</v>
      </c>
      <c r="I16" s="72">
        <v>0.4</v>
      </c>
      <c r="J16" s="7" t="s">
        <v>86</v>
      </c>
      <c r="K16" s="27" t="s">
        <v>80</v>
      </c>
      <c r="L16" s="140">
        <f>E16+E19+I16+I17+I18+I19</f>
        <v>3.9</v>
      </c>
      <c r="M16" s="126"/>
    </row>
    <row r="17" spans="1:13" ht="44.1" customHeight="1" x14ac:dyDescent="0.2">
      <c r="A17" s="206"/>
      <c r="B17" s="194"/>
      <c r="C17" s="197"/>
      <c r="D17" s="40" t="s">
        <v>9</v>
      </c>
      <c r="E17" s="200"/>
      <c r="F17" s="4" t="s">
        <v>303</v>
      </c>
      <c r="G17" s="10" t="s">
        <v>687</v>
      </c>
      <c r="H17" s="41" t="s">
        <v>13</v>
      </c>
      <c r="I17" s="73"/>
      <c r="J17" s="4"/>
      <c r="K17" s="28"/>
      <c r="L17" s="2"/>
      <c r="M17" s="126"/>
    </row>
    <row r="18" spans="1:13" ht="27.75" customHeight="1" x14ac:dyDescent="0.2">
      <c r="A18" s="206"/>
      <c r="B18" s="194"/>
      <c r="C18" s="197"/>
      <c r="D18" s="40" t="s">
        <v>10</v>
      </c>
      <c r="E18" s="201"/>
      <c r="F18" s="4"/>
      <c r="G18" s="10"/>
      <c r="H18" s="43" t="s">
        <v>14</v>
      </c>
      <c r="I18" s="73">
        <v>1</v>
      </c>
      <c r="J18" s="35" t="s">
        <v>81</v>
      </c>
      <c r="K18" s="28" t="s">
        <v>82</v>
      </c>
      <c r="L18" s="2"/>
      <c r="M18" s="126"/>
    </row>
    <row r="19" spans="1:13" ht="39" thickBot="1" x14ac:dyDescent="0.25">
      <c r="A19" s="206"/>
      <c r="B19" s="195"/>
      <c r="C19" s="198"/>
      <c r="D19" s="44" t="s">
        <v>11</v>
      </c>
      <c r="E19" s="71">
        <v>1</v>
      </c>
      <c r="F19" s="127" t="s">
        <v>301</v>
      </c>
      <c r="G19" s="48" t="s">
        <v>79</v>
      </c>
      <c r="H19" s="20" t="s">
        <v>3</v>
      </c>
      <c r="I19" s="71"/>
      <c r="J19" s="6"/>
      <c r="K19" s="29"/>
      <c r="L19" s="2"/>
      <c r="M19" s="126"/>
    </row>
    <row r="20" spans="1:13" x14ac:dyDescent="0.2">
      <c r="A20" s="49"/>
      <c r="B20" s="49"/>
      <c r="C20" s="49"/>
      <c r="D20" s="50" t="s">
        <v>63</v>
      </c>
      <c r="E20" s="128">
        <f>E4+E8+E12+E16</f>
        <v>4.5</v>
      </c>
      <c r="H20" s="51" t="s">
        <v>676</v>
      </c>
      <c r="I20" s="128">
        <f>I4+I8+I12+I16</f>
        <v>1.4</v>
      </c>
    </row>
    <row r="21" spans="1:13" x14ac:dyDescent="0.2">
      <c r="A21" s="49"/>
      <c r="B21" s="49"/>
      <c r="C21" s="49"/>
      <c r="D21" s="51" t="s">
        <v>64</v>
      </c>
      <c r="E21" s="128">
        <f>E7+E11+E15+E19</f>
        <v>2.2999999999999998</v>
      </c>
      <c r="H21" s="51" t="s">
        <v>65</v>
      </c>
      <c r="I21" s="128">
        <f>I5+I9+I13+I17</f>
        <v>1</v>
      </c>
    </row>
    <row r="22" spans="1:13" x14ac:dyDescent="0.2">
      <c r="A22" s="49"/>
      <c r="B22" s="49"/>
      <c r="C22" s="49"/>
      <c r="D22" s="49"/>
      <c r="H22" s="51" t="s">
        <v>66</v>
      </c>
      <c r="I22" s="128">
        <f>I6+I10+I14+I18</f>
        <v>1</v>
      </c>
    </row>
    <row r="23" spans="1:13" x14ac:dyDescent="0.2">
      <c r="A23" s="49"/>
      <c r="B23" s="49"/>
      <c r="C23" s="49"/>
      <c r="D23" s="52" t="s">
        <v>68</v>
      </c>
      <c r="E23" s="31">
        <f>K2</f>
        <v>2.8000000000000007</v>
      </c>
      <c r="H23" s="51" t="s">
        <v>67</v>
      </c>
      <c r="I23" s="128">
        <f>I7+I11+I15+I19</f>
        <v>2</v>
      </c>
    </row>
    <row r="24" spans="1:13" x14ac:dyDescent="0.2">
      <c r="H24" s="52" t="s">
        <v>62</v>
      </c>
      <c r="I24" s="130">
        <v>1</v>
      </c>
      <c r="L24" s="128"/>
    </row>
    <row r="26" spans="1:13" x14ac:dyDescent="0.2">
      <c r="F26" s="121" t="s">
        <v>162</v>
      </c>
      <c r="G26" s="130">
        <f>E20+E21+I20+I21+I22+I24+I23</f>
        <v>13.2</v>
      </c>
    </row>
    <row r="31" spans="1:13" x14ac:dyDescent="0.2">
      <c r="C31" s="2"/>
    </row>
  </sheetData>
  <mergeCells count="16">
    <mergeCell ref="J4:J7"/>
    <mergeCell ref="B12:B15"/>
    <mergeCell ref="C12:C15"/>
    <mergeCell ref="E12:E14"/>
    <mergeCell ref="B16:B19"/>
    <mergeCell ref="F4:F7"/>
    <mergeCell ref="E16:E18"/>
    <mergeCell ref="C16:C19"/>
    <mergeCell ref="A1:E2"/>
    <mergeCell ref="B4:B7"/>
    <mergeCell ref="C4:C7"/>
    <mergeCell ref="E4:E6"/>
    <mergeCell ref="C8:C11"/>
    <mergeCell ref="E8:E10"/>
    <mergeCell ref="B8:B11"/>
    <mergeCell ref="A4:A19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1328</v>
      </c>
      <c r="B1" s="220"/>
      <c r="C1" s="220"/>
      <c r="D1" s="220"/>
      <c r="E1" s="220"/>
      <c r="F1" s="16" t="s">
        <v>15</v>
      </c>
      <c r="G1" s="68">
        <v>4</v>
      </c>
      <c r="J1" s="16" t="s">
        <v>16</v>
      </c>
      <c r="K1" s="68">
        <f>G1*4</f>
        <v>16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16-(E20+E21+I20+I21+I22+I23+I24)</f>
        <v>1</v>
      </c>
      <c r="L2" s="128">
        <f>SUM(L4:L19)</f>
        <v>14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31" t="s">
        <v>674</v>
      </c>
      <c r="B4" s="250">
        <v>1</v>
      </c>
      <c r="C4" s="196" t="s">
        <v>393</v>
      </c>
      <c r="D4" s="38" t="s">
        <v>8</v>
      </c>
      <c r="E4" s="237">
        <v>1</v>
      </c>
      <c r="F4" s="97" t="s">
        <v>970</v>
      </c>
      <c r="G4" s="12" t="s">
        <v>852</v>
      </c>
      <c r="H4" s="19" t="s">
        <v>1219</v>
      </c>
      <c r="I4" s="164">
        <v>0.5</v>
      </c>
      <c r="J4" s="116" t="s">
        <v>394</v>
      </c>
      <c r="K4" s="27" t="s">
        <v>772</v>
      </c>
      <c r="L4" s="140">
        <f>E4+E7+I4+I5+I6+I7</f>
        <v>3.5</v>
      </c>
      <c r="M4" s="1"/>
    </row>
    <row r="5" spans="1:16" x14ac:dyDescent="0.2">
      <c r="A5" s="232"/>
      <c r="B5" s="251"/>
      <c r="C5" s="197"/>
      <c r="D5" s="40" t="s">
        <v>9</v>
      </c>
      <c r="E5" s="238"/>
      <c r="F5" s="115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232"/>
      <c r="B6" s="251"/>
      <c r="C6" s="197"/>
      <c r="D6" s="40" t="s">
        <v>10</v>
      </c>
      <c r="E6" s="238"/>
      <c r="F6" s="4"/>
      <c r="G6" s="10"/>
      <c r="H6" s="43" t="s">
        <v>14</v>
      </c>
      <c r="I6" s="42"/>
      <c r="J6" s="4"/>
      <c r="K6" s="28"/>
      <c r="L6" s="2"/>
      <c r="M6" s="1"/>
      <c r="O6" s="77"/>
    </row>
    <row r="7" spans="1:16" ht="29.25" customHeight="1" thickBot="1" x14ac:dyDescent="0.25">
      <c r="A7" s="232"/>
      <c r="B7" s="252"/>
      <c r="C7" s="198"/>
      <c r="D7" s="87" t="s">
        <v>11</v>
      </c>
      <c r="E7" s="88">
        <v>1</v>
      </c>
      <c r="F7" s="105" t="s">
        <v>1281</v>
      </c>
      <c r="G7" s="104" t="s">
        <v>397</v>
      </c>
      <c r="H7" s="26" t="s">
        <v>3</v>
      </c>
      <c r="I7" s="88">
        <v>1</v>
      </c>
      <c r="J7" s="105" t="s">
        <v>416</v>
      </c>
      <c r="K7" s="55" t="s">
        <v>858</v>
      </c>
      <c r="L7" s="2"/>
      <c r="M7" s="1"/>
    </row>
    <row r="8" spans="1:16" ht="76.5" x14ac:dyDescent="0.2">
      <c r="A8" s="232"/>
      <c r="B8" s="224">
        <v>2</v>
      </c>
      <c r="C8" s="253" t="s">
        <v>395</v>
      </c>
      <c r="D8" s="38" t="s">
        <v>8</v>
      </c>
      <c r="E8" s="237">
        <v>1.5</v>
      </c>
      <c r="F8" s="54" t="s">
        <v>1246</v>
      </c>
      <c r="G8" s="12" t="s">
        <v>853</v>
      </c>
      <c r="H8" s="19" t="s">
        <v>1219</v>
      </c>
      <c r="I8" s="39"/>
      <c r="J8" s="116"/>
      <c r="K8" s="96"/>
      <c r="L8" s="140">
        <f>E8+E11+I8+I10+I9+I11</f>
        <v>3.5</v>
      </c>
      <c r="M8" s="1"/>
    </row>
    <row r="9" spans="1:16" x14ac:dyDescent="0.2">
      <c r="A9" s="232"/>
      <c r="B9" s="225"/>
      <c r="C9" s="254"/>
      <c r="D9" s="40" t="s">
        <v>9</v>
      </c>
      <c r="E9" s="238"/>
      <c r="F9" s="4"/>
      <c r="G9" s="10"/>
      <c r="H9" s="41" t="s">
        <v>13</v>
      </c>
      <c r="I9" s="42"/>
      <c r="J9" s="53"/>
      <c r="K9" s="28"/>
      <c r="L9" s="2"/>
      <c r="M9" s="1"/>
    </row>
    <row r="10" spans="1:16" x14ac:dyDescent="0.2">
      <c r="A10" s="232"/>
      <c r="B10" s="225"/>
      <c r="C10" s="254"/>
      <c r="D10" s="40" t="s">
        <v>10</v>
      </c>
      <c r="E10" s="238"/>
      <c r="F10" s="4"/>
      <c r="G10" s="10"/>
      <c r="H10" s="43" t="s">
        <v>14</v>
      </c>
      <c r="I10" s="42"/>
      <c r="J10" s="53"/>
      <c r="K10" s="28"/>
      <c r="L10" s="2"/>
      <c r="M10" s="1"/>
    </row>
    <row r="11" spans="1:16" ht="27.6" customHeight="1" thickBot="1" x14ac:dyDescent="0.25">
      <c r="A11" s="249"/>
      <c r="B11" s="240"/>
      <c r="C11" s="255"/>
      <c r="D11" s="87" t="s">
        <v>11</v>
      </c>
      <c r="E11" s="45">
        <v>1</v>
      </c>
      <c r="F11" s="36" t="s">
        <v>408</v>
      </c>
      <c r="G11" s="48" t="s">
        <v>397</v>
      </c>
      <c r="H11" s="26" t="s">
        <v>3</v>
      </c>
      <c r="I11" s="45">
        <v>1</v>
      </c>
      <c r="J11" s="36" t="s">
        <v>417</v>
      </c>
      <c r="K11" s="29" t="s">
        <v>859</v>
      </c>
      <c r="L11" s="2"/>
      <c r="M11" s="1"/>
      <c r="P11" s="77"/>
    </row>
    <row r="12" spans="1:16" ht="69.599999999999994" customHeight="1" x14ac:dyDescent="0.2">
      <c r="A12" s="205" t="s">
        <v>400</v>
      </c>
      <c r="B12" s="228">
        <v>3</v>
      </c>
      <c r="C12" s="196" t="s">
        <v>401</v>
      </c>
      <c r="D12" s="38" t="s">
        <v>8</v>
      </c>
      <c r="E12" s="237">
        <v>1.5</v>
      </c>
      <c r="F12" s="116" t="s">
        <v>1196</v>
      </c>
      <c r="G12" s="12" t="s">
        <v>855</v>
      </c>
      <c r="H12" s="19" t="s">
        <v>1219</v>
      </c>
      <c r="I12" s="39"/>
      <c r="J12" s="116"/>
      <c r="K12" s="96"/>
      <c r="L12" s="140">
        <f>E12+E15+I12+I13+I14+I15</f>
        <v>3.5</v>
      </c>
      <c r="M12" s="1"/>
    </row>
    <row r="13" spans="1:16" x14ac:dyDescent="0.2">
      <c r="A13" s="206"/>
      <c r="B13" s="229"/>
      <c r="C13" s="197"/>
      <c r="D13" s="40" t="s">
        <v>9</v>
      </c>
      <c r="E13" s="238"/>
      <c r="F13" s="115"/>
      <c r="G13" s="10"/>
      <c r="H13" s="41" t="s">
        <v>13</v>
      </c>
      <c r="I13" s="42"/>
      <c r="J13" s="35"/>
      <c r="K13" s="101"/>
      <c r="L13" s="2"/>
      <c r="M13" s="1"/>
    </row>
    <row r="14" spans="1:16" ht="45" x14ac:dyDescent="0.2">
      <c r="A14" s="206"/>
      <c r="B14" s="229"/>
      <c r="C14" s="197"/>
      <c r="D14" s="40" t="s">
        <v>10</v>
      </c>
      <c r="E14" s="238"/>
      <c r="F14" s="4"/>
      <c r="G14" s="10"/>
      <c r="H14" s="43" t="s">
        <v>14</v>
      </c>
      <c r="I14" s="42">
        <v>1</v>
      </c>
      <c r="J14" s="35" t="s">
        <v>412</v>
      </c>
      <c r="K14" s="101" t="s">
        <v>413</v>
      </c>
      <c r="L14" s="2"/>
      <c r="M14" s="1"/>
    </row>
    <row r="15" spans="1:16" ht="26.25" thickBot="1" x14ac:dyDescent="0.25">
      <c r="A15" s="206"/>
      <c r="B15" s="230"/>
      <c r="C15" s="227"/>
      <c r="D15" s="44" t="s">
        <v>11</v>
      </c>
      <c r="E15" s="45"/>
      <c r="F15" s="36"/>
      <c r="G15" s="48"/>
      <c r="H15" s="20" t="s">
        <v>3</v>
      </c>
      <c r="I15" s="45">
        <v>1</v>
      </c>
      <c r="J15" s="36" t="s">
        <v>418</v>
      </c>
      <c r="K15" s="29" t="s">
        <v>859</v>
      </c>
      <c r="L15" s="2"/>
      <c r="M15" s="1"/>
    </row>
    <row r="16" spans="1:16" ht="63.75" x14ac:dyDescent="0.2">
      <c r="A16" s="206"/>
      <c r="B16" s="228">
        <v>4</v>
      </c>
      <c r="C16" s="256" t="s">
        <v>402</v>
      </c>
      <c r="D16" s="38" t="s">
        <v>8</v>
      </c>
      <c r="E16" s="172">
        <v>1.5</v>
      </c>
      <c r="F16" s="97" t="s">
        <v>979</v>
      </c>
      <c r="G16" s="12" t="s">
        <v>855</v>
      </c>
      <c r="H16" s="19" t="s">
        <v>1219</v>
      </c>
      <c r="I16" s="172"/>
      <c r="J16" s="116"/>
      <c r="K16" s="27"/>
      <c r="L16" s="140">
        <f>E16+E19+I16+I17+I18+I19</f>
        <v>3.5</v>
      </c>
      <c r="M16" s="1"/>
    </row>
    <row r="17" spans="1:13" x14ac:dyDescent="0.2">
      <c r="A17" s="206"/>
      <c r="B17" s="229"/>
      <c r="C17" s="257"/>
      <c r="D17" s="40" t="s">
        <v>9</v>
      </c>
      <c r="E17" s="173"/>
      <c r="F17" s="115"/>
      <c r="G17" s="10"/>
      <c r="H17" s="41" t="s">
        <v>13</v>
      </c>
      <c r="I17" s="173">
        <v>1</v>
      </c>
      <c r="J17" s="35" t="s">
        <v>398</v>
      </c>
      <c r="K17" s="101" t="s">
        <v>172</v>
      </c>
      <c r="L17" s="2"/>
      <c r="M17" s="1"/>
    </row>
    <row r="18" spans="1:13" x14ac:dyDescent="0.2">
      <c r="A18" s="206"/>
      <c r="B18" s="229"/>
      <c r="C18" s="257"/>
      <c r="D18" s="40" t="s">
        <v>10</v>
      </c>
      <c r="E18" s="173"/>
      <c r="F18" s="35" t="s">
        <v>403</v>
      </c>
      <c r="G18" s="10"/>
      <c r="H18" s="43" t="s">
        <v>14</v>
      </c>
      <c r="I18" s="173"/>
      <c r="J18" s="35"/>
      <c r="K18" s="101"/>
      <c r="L18" s="2"/>
      <c r="M18" s="1"/>
    </row>
    <row r="19" spans="1:13" ht="26.25" thickBot="1" x14ac:dyDescent="0.25">
      <c r="A19" s="222"/>
      <c r="B19" s="230"/>
      <c r="C19" s="258"/>
      <c r="D19" s="44" t="s">
        <v>11</v>
      </c>
      <c r="E19" s="45">
        <v>1</v>
      </c>
      <c r="F19" s="36" t="s">
        <v>409</v>
      </c>
      <c r="G19" s="48" t="s">
        <v>397</v>
      </c>
      <c r="H19" s="20" t="s">
        <v>3</v>
      </c>
      <c r="I19" s="45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63</v>
      </c>
      <c r="E20" s="21">
        <f>E4+E8+E12+E16</f>
        <v>5.5</v>
      </c>
      <c r="H20" s="51" t="s">
        <v>676</v>
      </c>
      <c r="I20" s="21">
        <f>I4+I8+I12+I16</f>
        <v>0.5</v>
      </c>
      <c r="L20" s="128"/>
    </row>
    <row r="21" spans="1:13" x14ac:dyDescent="0.2">
      <c r="A21" s="49"/>
      <c r="B21" s="49"/>
      <c r="C21" s="49"/>
      <c r="D21" s="51" t="s">
        <v>64</v>
      </c>
      <c r="E21" s="21">
        <f>E7+E11+E15+E19</f>
        <v>3</v>
      </c>
      <c r="H21" s="51" t="s">
        <v>65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66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68</v>
      </c>
      <c r="E23" s="31">
        <f>K2</f>
        <v>1</v>
      </c>
      <c r="H23" s="51" t="s">
        <v>67</v>
      </c>
      <c r="I23" s="21">
        <f>I7+I11+I15+I19</f>
        <v>3</v>
      </c>
    </row>
    <row r="24" spans="1:13" x14ac:dyDescent="0.2">
      <c r="H24" s="52" t="s">
        <v>62</v>
      </c>
      <c r="I24" s="30">
        <v>1</v>
      </c>
    </row>
    <row r="26" spans="1:13" x14ac:dyDescent="0.2">
      <c r="F26" s="16" t="s">
        <v>162</v>
      </c>
      <c r="G26" s="30">
        <f>E20+E21+I20+I21+I22+I24+I23</f>
        <v>15</v>
      </c>
    </row>
    <row r="27" spans="1:13" x14ac:dyDescent="0.2">
      <c r="C27" s="2"/>
    </row>
  </sheetData>
  <mergeCells count="14">
    <mergeCell ref="A12:A19"/>
    <mergeCell ref="A4:A11"/>
    <mergeCell ref="A1:E2"/>
    <mergeCell ref="B4:B7"/>
    <mergeCell ref="C4:C7"/>
    <mergeCell ref="E4:E6"/>
    <mergeCell ref="B8:B11"/>
    <mergeCell ref="C8:C11"/>
    <mergeCell ref="B16:B19"/>
    <mergeCell ref="E8:E10"/>
    <mergeCell ref="C12:C15"/>
    <mergeCell ref="B12:B15"/>
    <mergeCell ref="C16:C19"/>
    <mergeCell ref="E12:E14"/>
  </mergeCells>
  <pageMargins left="0.7" right="0.7" top="0.75" bottom="0.75" header="0.3" footer="0.3"/>
  <pageSetup paperSize="9"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1323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4.5" customHeight="1" x14ac:dyDescent="0.2">
      <c r="A4" s="231" t="s">
        <v>672</v>
      </c>
      <c r="B4" s="228">
        <v>1</v>
      </c>
      <c r="C4" s="256" t="s">
        <v>404</v>
      </c>
      <c r="D4" s="38" t="s">
        <v>8</v>
      </c>
      <c r="E4" s="172">
        <v>1.5</v>
      </c>
      <c r="F4" s="116" t="s">
        <v>405</v>
      </c>
      <c r="G4" s="12" t="s">
        <v>1004</v>
      </c>
      <c r="H4" s="19" t="s">
        <v>1219</v>
      </c>
      <c r="I4" s="172">
        <v>0.5</v>
      </c>
      <c r="J4" s="116" t="s">
        <v>406</v>
      </c>
      <c r="K4" s="27" t="s">
        <v>840</v>
      </c>
      <c r="L4" s="140">
        <f>E4+E7+I4+I5+I6+I7</f>
        <v>4</v>
      </c>
      <c r="M4" s="1"/>
    </row>
    <row r="5" spans="1:16" x14ac:dyDescent="0.2">
      <c r="A5" s="232"/>
      <c r="B5" s="229"/>
      <c r="C5" s="257"/>
      <c r="D5" s="40" t="s">
        <v>9</v>
      </c>
      <c r="E5" s="173"/>
      <c r="F5" s="115"/>
      <c r="G5" s="10"/>
      <c r="H5" s="41" t="s">
        <v>13</v>
      </c>
      <c r="I5" s="173"/>
      <c r="J5" s="35"/>
      <c r="K5" s="101"/>
      <c r="L5" s="2"/>
      <c r="M5" s="1"/>
    </row>
    <row r="6" spans="1:16" x14ac:dyDescent="0.2">
      <c r="A6" s="232"/>
      <c r="B6" s="229"/>
      <c r="C6" s="257"/>
      <c r="D6" s="40" t="s">
        <v>10</v>
      </c>
      <c r="E6" s="173"/>
      <c r="F6" s="4"/>
      <c r="G6" s="10"/>
      <c r="H6" s="43" t="s">
        <v>14</v>
      </c>
      <c r="I6" s="173"/>
      <c r="J6" s="35"/>
      <c r="K6" s="101"/>
      <c r="L6" s="2"/>
      <c r="M6" s="1"/>
      <c r="O6" s="77"/>
    </row>
    <row r="7" spans="1:16" ht="26.25" thickBot="1" x14ac:dyDescent="0.25">
      <c r="A7" s="232"/>
      <c r="B7" s="230"/>
      <c r="C7" s="258"/>
      <c r="D7" s="44" t="s">
        <v>11</v>
      </c>
      <c r="E7" s="45">
        <v>1</v>
      </c>
      <c r="F7" s="36" t="s">
        <v>409</v>
      </c>
      <c r="G7" s="48" t="s">
        <v>397</v>
      </c>
      <c r="H7" s="20" t="s">
        <v>3</v>
      </c>
      <c r="I7" s="88">
        <v>1</v>
      </c>
      <c r="J7" s="105" t="s">
        <v>438</v>
      </c>
      <c r="K7" s="29" t="s">
        <v>867</v>
      </c>
      <c r="L7" s="2"/>
      <c r="M7" s="1"/>
    </row>
    <row r="8" spans="1:16" ht="58.9" customHeight="1" x14ac:dyDescent="0.2">
      <c r="A8" s="232"/>
      <c r="B8" s="224">
        <v>2</v>
      </c>
      <c r="C8" s="256" t="s">
        <v>407</v>
      </c>
      <c r="D8" s="38" t="s">
        <v>8</v>
      </c>
      <c r="E8" s="172">
        <v>1.5</v>
      </c>
      <c r="F8" s="97" t="s">
        <v>980</v>
      </c>
      <c r="G8" s="12" t="s">
        <v>857</v>
      </c>
      <c r="H8" s="19" t="s">
        <v>12</v>
      </c>
      <c r="I8" s="172">
        <v>1</v>
      </c>
      <c r="J8" s="116" t="s">
        <v>410</v>
      </c>
      <c r="K8" s="96" t="s">
        <v>411</v>
      </c>
      <c r="L8" s="140">
        <f>E8+E11+I8+I10+I9+I11</f>
        <v>3.5</v>
      </c>
      <c r="M8" s="1"/>
    </row>
    <row r="9" spans="1:16" x14ac:dyDescent="0.2">
      <c r="A9" s="232"/>
      <c r="B9" s="225"/>
      <c r="C9" s="257"/>
      <c r="D9" s="40" t="s">
        <v>9</v>
      </c>
      <c r="E9" s="173"/>
      <c r="F9" s="115"/>
      <c r="G9" s="10"/>
      <c r="H9" s="41" t="s">
        <v>13</v>
      </c>
      <c r="I9" s="4"/>
      <c r="J9" s="4"/>
      <c r="K9" s="28"/>
      <c r="L9" s="2"/>
      <c r="M9" s="1"/>
    </row>
    <row r="10" spans="1:16" x14ac:dyDescent="0.2">
      <c r="A10" s="232"/>
      <c r="B10" s="225"/>
      <c r="C10" s="257"/>
      <c r="D10" s="40" t="s">
        <v>10</v>
      </c>
      <c r="E10" s="173"/>
      <c r="F10" s="4"/>
      <c r="G10" s="10"/>
      <c r="H10" s="43" t="s">
        <v>14</v>
      </c>
      <c r="I10" s="173"/>
      <c r="J10" s="35"/>
      <c r="K10" s="101"/>
      <c r="L10" s="2"/>
      <c r="M10" s="1"/>
    </row>
    <row r="11" spans="1:16" ht="30.95" customHeight="1" thickBot="1" x14ac:dyDescent="0.25">
      <c r="A11" s="232"/>
      <c r="B11" s="226"/>
      <c r="C11" s="258"/>
      <c r="D11" s="44" t="s">
        <v>11</v>
      </c>
      <c r="E11" s="45"/>
      <c r="F11" s="23"/>
      <c r="G11" s="48"/>
      <c r="H11" s="20" t="s">
        <v>3</v>
      </c>
      <c r="I11" s="88">
        <v>1</v>
      </c>
      <c r="J11" s="105" t="s">
        <v>438</v>
      </c>
      <c r="K11" s="29" t="s">
        <v>867</v>
      </c>
      <c r="L11" s="2"/>
      <c r="M11" s="1"/>
      <c r="P11" s="77"/>
    </row>
    <row r="12" spans="1:16" ht="54" customHeight="1" x14ac:dyDescent="0.2">
      <c r="A12" s="232"/>
      <c r="B12" s="224">
        <v>3</v>
      </c>
      <c r="C12" s="214" t="s">
        <v>1197</v>
      </c>
      <c r="D12" s="38" t="s">
        <v>8</v>
      </c>
      <c r="E12" s="237"/>
      <c r="F12" s="145" t="s">
        <v>419</v>
      </c>
      <c r="G12" s="12" t="s">
        <v>853</v>
      </c>
      <c r="H12" s="19" t="s">
        <v>1295</v>
      </c>
      <c r="I12" s="172">
        <v>0.5</v>
      </c>
      <c r="J12" s="142" t="s">
        <v>421</v>
      </c>
      <c r="K12" s="27" t="s">
        <v>861</v>
      </c>
      <c r="L12" s="140">
        <f>E12+E15+I12+I13+I14+I15</f>
        <v>3.5</v>
      </c>
      <c r="M12" s="1"/>
    </row>
    <row r="13" spans="1:16" ht="25.5" x14ac:dyDescent="0.2">
      <c r="A13" s="232"/>
      <c r="B13" s="225"/>
      <c r="C13" s="215"/>
      <c r="D13" s="40" t="s">
        <v>9</v>
      </c>
      <c r="E13" s="238"/>
      <c r="F13" s="139" t="s">
        <v>420</v>
      </c>
      <c r="G13" s="10" t="s">
        <v>860</v>
      </c>
      <c r="H13" s="41" t="s">
        <v>13</v>
      </c>
      <c r="I13" s="183">
        <v>1</v>
      </c>
      <c r="J13" s="35" t="s">
        <v>414</v>
      </c>
      <c r="K13" s="101" t="s">
        <v>415</v>
      </c>
      <c r="L13" s="2"/>
      <c r="M13" s="1"/>
    </row>
    <row r="14" spans="1:16" ht="45.95" customHeight="1" x14ac:dyDescent="0.2">
      <c r="A14" s="232"/>
      <c r="B14" s="225"/>
      <c r="C14" s="215"/>
      <c r="D14" s="40" t="s">
        <v>10</v>
      </c>
      <c r="E14" s="238"/>
      <c r="F14" s="4"/>
      <c r="G14" s="10"/>
      <c r="H14" s="43" t="s">
        <v>14</v>
      </c>
      <c r="I14" s="173">
        <v>1</v>
      </c>
      <c r="J14" s="35" t="s">
        <v>439</v>
      </c>
      <c r="K14" s="101" t="s">
        <v>413</v>
      </c>
      <c r="L14" s="2"/>
      <c r="M14" s="1"/>
    </row>
    <row r="15" spans="1:16" ht="26.25" thickBot="1" x14ac:dyDescent="0.25">
      <c r="A15" s="249"/>
      <c r="B15" s="240"/>
      <c r="C15" s="216"/>
      <c r="D15" s="87" t="s">
        <v>11</v>
      </c>
      <c r="E15" s="45">
        <v>1</v>
      </c>
      <c r="F15" s="36" t="s">
        <v>430</v>
      </c>
      <c r="G15" s="48" t="s">
        <v>433</v>
      </c>
      <c r="H15" s="26" t="s">
        <v>3</v>
      </c>
      <c r="I15" s="45"/>
      <c r="J15" s="90"/>
      <c r="K15" s="55"/>
      <c r="L15" s="2"/>
      <c r="M15" s="1"/>
    </row>
    <row r="16" spans="1:16" ht="59.45" customHeight="1" x14ac:dyDescent="0.2">
      <c r="A16" s="205" t="s">
        <v>422</v>
      </c>
      <c r="B16" s="224">
        <v>4</v>
      </c>
      <c r="C16" s="196" t="s">
        <v>423</v>
      </c>
      <c r="D16" s="38" t="s">
        <v>8</v>
      </c>
      <c r="E16" s="237">
        <v>1</v>
      </c>
      <c r="F16" s="116" t="s">
        <v>424</v>
      </c>
      <c r="G16" s="12" t="s">
        <v>862</v>
      </c>
      <c r="H16" s="19" t="s">
        <v>1295</v>
      </c>
      <c r="I16" s="172">
        <v>0.5</v>
      </c>
      <c r="J16" s="116" t="s">
        <v>425</v>
      </c>
      <c r="K16" s="96" t="s">
        <v>838</v>
      </c>
      <c r="L16" s="140">
        <f>E16+E19+I16+I17+I18+I19</f>
        <v>3.3</v>
      </c>
      <c r="M16" s="1"/>
    </row>
    <row r="17" spans="1:13" ht="16.5" customHeight="1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173"/>
      <c r="J17" s="35"/>
      <c r="K17" s="101"/>
      <c r="L17" s="2"/>
      <c r="M17" s="1"/>
    </row>
    <row r="18" spans="1:13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173">
        <v>0.3</v>
      </c>
      <c r="J18" s="35" t="s">
        <v>426</v>
      </c>
      <c r="K18" s="28" t="s">
        <v>716</v>
      </c>
      <c r="L18" s="2"/>
      <c r="M18" s="1"/>
    </row>
    <row r="19" spans="1:13" ht="64.5" thickBot="1" x14ac:dyDescent="0.25">
      <c r="A19" s="206"/>
      <c r="B19" s="240"/>
      <c r="C19" s="227"/>
      <c r="D19" s="44" t="s">
        <v>11</v>
      </c>
      <c r="E19" s="45">
        <v>0.5</v>
      </c>
      <c r="F19" s="36" t="s">
        <v>430</v>
      </c>
      <c r="G19" s="48" t="s">
        <v>433</v>
      </c>
      <c r="H19" s="20" t="s">
        <v>3</v>
      </c>
      <c r="I19" s="45">
        <v>1</v>
      </c>
      <c r="J19" s="90" t="s">
        <v>673</v>
      </c>
      <c r="K19" s="55" t="s">
        <v>1273</v>
      </c>
      <c r="L19" s="2"/>
      <c r="M19" s="1"/>
    </row>
    <row r="20" spans="1:13" ht="65.25" customHeight="1" x14ac:dyDescent="0.2">
      <c r="A20" s="206"/>
      <c r="B20" s="228">
        <v>5</v>
      </c>
      <c r="C20" s="256" t="s">
        <v>1005</v>
      </c>
      <c r="D20" s="38" t="s">
        <v>8</v>
      </c>
      <c r="E20" s="172">
        <v>1.5</v>
      </c>
      <c r="F20" s="116" t="s">
        <v>427</v>
      </c>
      <c r="G20" s="12" t="s">
        <v>863</v>
      </c>
      <c r="H20" s="19" t="s">
        <v>1295</v>
      </c>
      <c r="I20" s="172">
        <v>0.5</v>
      </c>
      <c r="J20" s="116" t="s">
        <v>434</v>
      </c>
      <c r="K20" s="96" t="s">
        <v>435</v>
      </c>
      <c r="L20" s="140">
        <f>E20+E23+I20+I21+I22+I23</f>
        <v>3.7</v>
      </c>
      <c r="M20" s="1"/>
    </row>
    <row r="21" spans="1:13" x14ac:dyDescent="0.2">
      <c r="A21" s="206"/>
      <c r="B21" s="229"/>
      <c r="C21" s="257"/>
      <c r="D21" s="40" t="s">
        <v>9</v>
      </c>
      <c r="E21" s="173"/>
      <c r="F21" s="115"/>
      <c r="G21" s="10"/>
      <c r="H21" s="41" t="s">
        <v>13</v>
      </c>
      <c r="I21" s="173"/>
      <c r="J21" s="35"/>
      <c r="K21" s="101"/>
      <c r="L21" s="2"/>
      <c r="M21" s="1"/>
    </row>
    <row r="22" spans="1:13" ht="38.25" x14ac:dyDescent="0.2">
      <c r="A22" s="206"/>
      <c r="B22" s="229"/>
      <c r="C22" s="257"/>
      <c r="D22" s="40" t="s">
        <v>10</v>
      </c>
      <c r="E22" s="173"/>
      <c r="F22" s="35" t="s">
        <v>1247</v>
      </c>
      <c r="G22" s="10" t="s">
        <v>864</v>
      </c>
      <c r="H22" s="43" t="s">
        <v>14</v>
      </c>
      <c r="I22" s="173">
        <v>0.2</v>
      </c>
      <c r="J22" s="35" t="s">
        <v>429</v>
      </c>
      <c r="K22" s="101" t="s">
        <v>716</v>
      </c>
      <c r="L22" s="2"/>
      <c r="M22" s="1"/>
    </row>
    <row r="23" spans="1:13" ht="26.25" thickBot="1" x14ac:dyDescent="0.25">
      <c r="A23" s="222"/>
      <c r="B23" s="230"/>
      <c r="C23" s="258"/>
      <c r="D23" s="44" t="s">
        <v>11</v>
      </c>
      <c r="E23" s="45">
        <v>1.5</v>
      </c>
      <c r="F23" s="36" t="s">
        <v>431</v>
      </c>
      <c r="G23" s="48" t="s">
        <v>432</v>
      </c>
      <c r="H23" s="20" t="s">
        <v>3</v>
      </c>
      <c r="I23" s="36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5.5</v>
      </c>
      <c r="H24" s="51" t="s">
        <v>676</v>
      </c>
      <c r="I24" s="21">
        <f>I4+I8+I12+I16+I20</f>
        <v>3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68</v>
      </c>
      <c r="E27" s="31">
        <f>K2</f>
        <v>0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20</v>
      </c>
    </row>
    <row r="31" spans="1:13" x14ac:dyDescent="0.2">
      <c r="C31" s="2"/>
    </row>
  </sheetData>
  <mergeCells count="15">
    <mergeCell ref="A16:A23"/>
    <mergeCell ref="A4:A15"/>
    <mergeCell ref="E12:E14"/>
    <mergeCell ref="C12:C15"/>
    <mergeCell ref="A1:E2"/>
    <mergeCell ref="C8:C11"/>
    <mergeCell ref="C4:C7"/>
    <mergeCell ref="C16:C19"/>
    <mergeCell ref="C20:C23"/>
    <mergeCell ref="B4:B7"/>
    <mergeCell ref="B8:B11"/>
    <mergeCell ref="B12:B15"/>
    <mergeCell ref="B16:B19"/>
    <mergeCell ref="B20:B23"/>
    <mergeCell ref="E16:E18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1324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1.3000000000000007</v>
      </c>
      <c r="L2" s="128">
        <f>SUM(L4:L23)</f>
        <v>16.7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" customHeight="1" x14ac:dyDescent="0.2">
      <c r="A4" s="205" t="s">
        <v>422</v>
      </c>
      <c r="B4" s="228">
        <v>1</v>
      </c>
      <c r="C4" s="256" t="s">
        <v>428</v>
      </c>
      <c r="D4" s="38" t="s">
        <v>8</v>
      </c>
      <c r="E4" s="172">
        <v>1.5</v>
      </c>
      <c r="F4" s="97" t="s">
        <v>981</v>
      </c>
      <c r="G4" s="12" t="s">
        <v>865</v>
      </c>
      <c r="H4" s="19" t="s">
        <v>12</v>
      </c>
      <c r="I4" s="172">
        <v>1</v>
      </c>
      <c r="J4" s="116" t="s">
        <v>436</v>
      </c>
      <c r="K4" s="96" t="s">
        <v>437</v>
      </c>
      <c r="L4" s="140">
        <f>E4+E7+I4+I5+I6+I7</f>
        <v>3.7</v>
      </c>
      <c r="M4" s="1"/>
    </row>
    <row r="5" spans="1:16" ht="58.5" customHeight="1" x14ac:dyDescent="0.2">
      <c r="A5" s="206"/>
      <c r="B5" s="229"/>
      <c r="C5" s="257"/>
      <c r="D5" s="40" t="s">
        <v>9</v>
      </c>
      <c r="E5" s="173"/>
      <c r="F5" s="61" t="s">
        <v>1198</v>
      </c>
      <c r="G5" s="10" t="s">
        <v>866</v>
      </c>
      <c r="H5" s="41" t="s">
        <v>13</v>
      </c>
      <c r="I5" s="173"/>
      <c r="J5" s="35"/>
      <c r="K5" s="101"/>
      <c r="L5" s="2"/>
      <c r="M5" s="1"/>
    </row>
    <row r="6" spans="1:16" ht="25.5" x14ac:dyDescent="0.2">
      <c r="A6" s="206"/>
      <c r="B6" s="229"/>
      <c r="C6" s="257"/>
      <c r="D6" s="40" t="s">
        <v>10</v>
      </c>
      <c r="E6" s="173"/>
      <c r="F6" s="4"/>
      <c r="G6" s="10"/>
      <c r="H6" s="43" t="s">
        <v>14</v>
      </c>
      <c r="I6" s="173">
        <v>0.2</v>
      </c>
      <c r="J6" s="35" t="s">
        <v>429</v>
      </c>
      <c r="K6" s="101" t="s">
        <v>716</v>
      </c>
      <c r="L6" s="2"/>
      <c r="M6" s="1"/>
      <c r="O6" s="77"/>
    </row>
    <row r="7" spans="1:16" ht="26.25" thickBot="1" x14ac:dyDescent="0.25">
      <c r="A7" s="206"/>
      <c r="B7" s="230"/>
      <c r="C7" s="258"/>
      <c r="D7" s="44" t="s">
        <v>11</v>
      </c>
      <c r="E7" s="45"/>
      <c r="F7" s="36"/>
      <c r="G7" s="48"/>
      <c r="H7" s="20" t="s">
        <v>3</v>
      </c>
      <c r="I7" s="88">
        <v>1</v>
      </c>
      <c r="J7" s="105" t="s">
        <v>465</v>
      </c>
      <c r="K7" s="55" t="s">
        <v>875</v>
      </c>
      <c r="L7" s="2"/>
      <c r="M7" s="1"/>
    </row>
    <row r="8" spans="1:16" ht="83.1" customHeight="1" x14ac:dyDescent="0.2">
      <c r="A8" s="206"/>
      <c r="B8" s="224">
        <v>2</v>
      </c>
      <c r="C8" s="196" t="s">
        <v>1199</v>
      </c>
      <c r="D8" s="38" t="s">
        <v>8</v>
      </c>
      <c r="E8" s="237">
        <v>2</v>
      </c>
      <c r="F8" s="116" t="s">
        <v>441</v>
      </c>
      <c r="G8" s="12" t="s">
        <v>868</v>
      </c>
      <c r="H8" s="19" t="s">
        <v>12</v>
      </c>
      <c r="I8" s="172"/>
      <c r="J8" s="116"/>
      <c r="K8" s="96"/>
      <c r="L8" s="140">
        <f>E8+E11+I8+I10+I9+I11</f>
        <v>4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35"/>
      <c r="G9" s="10"/>
      <c r="H9" s="41" t="s">
        <v>13</v>
      </c>
      <c r="I9" s="173"/>
      <c r="J9" s="53"/>
      <c r="K9" s="28"/>
      <c r="L9" s="2"/>
      <c r="M9" s="1"/>
    </row>
    <row r="10" spans="1:16" ht="32.25" customHeight="1" x14ac:dyDescent="0.2">
      <c r="A10" s="206"/>
      <c r="B10" s="225"/>
      <c r="C10" s="197"/>
      <c r="D10" s="40" t="s">
        <v>10</v>
      </c>
      <c r="E10" s="238"/>
      <c r="F10" s="83" t="s">
        <v>442</v>
      </c>
      <c r="G10" s="10" t="s">
        <v>869</v>
      </c>
      <c r="H10" s="43" t="s">
        <v>14</v>
      </c>
      <c r="I10" s="173"/>
      <c r="J10" s="53"/>
      <c r="K10" s="28"/>
      <c r="L10" s="2"/>
      <c r="M10" s="1"/>
    </row>
    <row r="11" spans="1:16" ht="26.25" thickBot="1" x14ac:dyDescent="0.25">
      <c r="A11" s="206"/>
      <c r="B11" s="240"/>
      <c r="C11" s="227"/>
      <c r="D11" s="87" t="s">
        <v>11</v>
      </c>
      <c r="E11" s="88">
        <v>1</v>
      </c>
      <c r="F11" s="105" t="s">
        <v>459</v>
      </c>
      <c r="G11" s="104" t="s">
        <v>460</v>
      </c>
      <c r="H11" s="26" t="s">
        <v>3</v>
      </c>
      <c r="I11" s="88">
        <v>1</v>
      </c>
      <c r="J11" s="105" t="s">
        <v>465</v>
      </c>
      <c r="K11" s="55" t="s">
        <v>875</v>
      </c>
      <c r="L11" s="2"/>
      <c r="M11" s="1"/>
      <c r="P11" s="77"/>
    </row>
    <row r="12" spans="1:16" ht="81.95" customHeight="1" x14ac:dyDescent="0.2">
      <c r="A12" s="206"/>
      <c r="B12" s="224">
        <v>3</v>
      </c>
      <c r="C12" s="196" t="s">
        <v>1229</v>
      </c>
      <c r="D12" s="38" t="s">
        <v>8</v>
      </c>
      <c r="E12" s="237">
        <v>1.5</v>
      </c>
      <c r="F12" s="116" t="s">
        <v>443</v>
      </c>
      <c r="G12" s="12" t="s">
        <v>870</v>
      </c>
      <c r="H12" s="19" t="s">
        <v>12</v>
      </c>
      <c r="I12" s="172"/>
      <c r="J12" s="116"/>
      <c r="K12" s="96"/>
      <c r="L12" s="140">
        <f>E12+E15+I12+I13+I14+I15</f>
        <v>3.5</v>
      </c>
      <c r="M12" s="1"/>
    </row>
    <row r="13" spans="1:16" ht="25.5" x14ac:dyDescent="0.2">
      <c r="A13" s="206"/>
      <c r="B13" s="225"/>
      <c r="C13" s="197"/>
      <c r="D13" s="40" t="s">
        <v>9</v>
      </c>
      <c r="E13" s="238"/>
      <c r="F13" s="61" t="s">
        <v>982</v>
      </c>
      <c r="G13" s="10" t="s">
        <v>872</v>
      </c>
      <c r="H13" s="41" t="s">
        <v>13</v>
      </c>
      <c r="I13" s="183">
        <v>1</v>
      </c>
      <c r="J13" s="35" t="s">
        <v>1280</v>
      </c>
      <c r="K13" s="101" t="s">
        <v>30</v>
      </c>
      <c r="L13" s="2"/>
      <c r="M13" s="1"/>
    </row>
    <row r="14" spans="1:16" ht="22.5" x14ac:dyDescent="0.2">
      <c r="A14" s="206"/>
      <c r="B14" s="225"/>
      <c r="C14" s="197"/>
      <c r="D14" s="40" t="s">
        <v>10</v>
      </c>
      <c r="E14" s="238"/>
      <c r="F14" s="35" t="s">
        <v>444</v>
      </c>
      <c r="G14" s="10" t="s">
        <v>871</v>
      </c>
      <c r="H14" s="43" t="s">
        <v>14</v>
      </c>
      <c r="I14" s="173"/>
      <c r="J14" s="35"/>
      <c r="K14" s="101"/>
      <c r="L14" s="2"/>
      <c r="M14" s="1"/>
    </row>
    <row r="15" spans="1:16" ht="26.25" thickBot="1" x14ac:dyDescent="0.25">
      <c r="A15" s="206"/>
      <c r="B15" s="226"/>
      <c r="C15" s="198"/>
      <c r="D15" s="44" t="s">
        <v>11</v>
      </c>
      <c r="E15" s="45">
        <v>1</v>
      </c>
      <c r="F15" s="36" t="s">
        <v>461</v>
      </c>
      <c r="G15" s="48" t="s">
        <v>460</v>
      </c>
      <c r="H15" s="20" t="s">
        <v>3</v>
      </c>
      <c r="I15" s="45"/>
      <c r="J15" s="90"/>
      <c r="K15" s="29"/>
      <c r="L15" s="2"/>
      <c r="M15" s="1"/>
    </row>
    <row r="16" spans="1:16" ht="38.25" x14ac:dyDescent="0.2">
      <c r="A16" s="206"/>
      <c r="B16" s="224">
        <v>4</v>
      </c>
      <c r="C16" s="196" t="s">
        <v>445</v>
      </c>
      <c r="D16" s="38" t="s">
        <v>8</v>
      </c>
      <c r="E16" s="237">
        <v>1.5</v>
      </c>
      <c r="F16" s="116" t="s">
        <v>1200</v>
      </c>
      <c r="G16" s="12" t="s">
        <v>868</v>
      </c>
      <c r="H16" s="19" t="s">
        <v>12</v>
      </c>
      <c r="I16" s="172">
        <v>0.5</v>
      </c>
      <c r="J16" s="116" t="s">
        <v>447</v>
      </c>
      <c r="K16" s="27" t="s">
        <v>767</v>
      </c>
      <c r="L16" s="140">
        <f>E16+E19+I16+I17+I18+I19</f>
        <v>3.5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173"/>
      <c r="J17" s="35"/>
      <c r="K17" s="101"/>
      <c r="L17" s="2"/>
      <c r="M17" s="1"/>
    </row>
    <row r="18" spans="1:13" ht="38.25" x14ac:dyDescent="0.2">
      <c r="A18" s="206"/>
      <c r="B18" s="225"/>
      <c r="C18" s="197"/>
      <c r="D18" s="40" t="s">
        <v>10</v>
      </c>
      <c r="E18" s="238"/>
      <c r="F18" s="35" t="s">
        <v>446</v>
      </c>
      <c r="G18" s="10" t="s">
        <v>873</v>
      </c>
      <c r="H18" s="43" t="s">
        <v>14</v>
      </c>
      <c r="I18" s="173">
        <v>0.5</v>
      </c>
      <c r="J18" s="35" t="s">
        <v>448</v>
      </c>
      <c r="K18" s="101" t="s">
        <v>1201</v>
      </c>
      <c r="L18" s="2"/>
      <c r="M18" s="1"/>
    </row>
    <row r="19" spans="1:13" ht="30.6" customHeight="1" thickBot="1" x14ac:dyDescent="0.25">
      <c r="A19" s="206"/>
      <c r="B19" s="226"/>
      <c r="C19" s="198"/>
      <c r="D19" s="44" t="s">
        <v>11</v>
      </c>
      <c r="E19" s="45"/>
      <c r="F19" s="36"/>
      <c r="G19" s="48"/>
      <c r="H19" s="20" t="s">
        <v>3</v>
      </c>
      <c r="I19" s="45">
        <v>1</v>
      </c>
      <c r="J19" s="90" t="s">
        <v>466</v>
      </c>
      <c r="K19" s="29" t="s">
        <v>874</v>
      </c>
      <c r="L19" s="2"/>
      <c r="M19" s="1"/>
    </row>
    <row r="20" spans="1:13" ht="32.1" customHeight="1" x14ac:dyDescent="0.2">
      <c r="A20" s="206"/>
      <c r="B20" s="228">
        <v>5</v>
      </c>
      <c r="C20" s="256" t="s">
        <v>440</v>
      </c>
      <c r="D20" s="47" t="s">
        <v>8</v>
      </c>
      <c r="E20" s="204"/>
      <c r="F20" s="5"/>
      <c r="G20" s="33"/>
      <c r="H20" s="34" t="s">
        <v>12</v>
      </c>
      <c r="I20" s="39">
        <v>1</v>
      </c>
      <c r="J20" s="116" t="s">
        <v>462</v>
      </c>
      <c r="K20" s="96" t="s">
        <v>463</v>
      </c>
      <c r="L20" s="140">
        <f>E20+E23+I20+I21+I22+I23</f>
        <v>2</v>
      </c>
      <c r="M20" s="1"/>
    </row>
    <row r="21" spans="1:13" x14ac:dyDescent="0.2">
      <c r="A21" s="206"/>
      <c r="B21" s="229"/>
      <c r="C21" s="257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47.25" customHeight="1" x14ac:dyDescent="0.2">
      <c r="A22" s="206"/>
      <c r="B22" s="229"/>
      <c r="C22" s="257"/>
      <c r="D22" s="40" t="s">
        <v>10</v>
      </c>
      <c r="E22" s="238"/>
      <c r="F22" s="4"/>
      <c r="G22" s="10"/>
      <c r="H22" s="43" t="s">
        <v>14</v>
      </c>
      <c r="I22" s="42">
        <v>1</v>
      </c>
      <c r="J22" s="35" t="s">
        <v>464</v>
      </c>
      <c r="K22" s="101" t="s">
        <v>413</v>
      </c>
      <c r="L22" s="2"/>
      <c r="M22" s="1"/>
    </row>
    <row r="23" spans="1:13" ht="26.25" thickBot="1" x14ac:dyDescent="0.25">
      <c r="A23" s="222"/>
      <c r="B23" s="230"/>
      <c r="C23" s="258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2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1.7</v>
      </c>
    </row>
    <row r="27" spans="1:13" x14ac:dyDescent="0.2">
      <c r="A27" s="49"/>
      <c r="B27" s="49"/>
      <c r="C27" s="49"/>
      <c r="D27" s="52" t="s">
        <v>68</v>
      </c>
      <c r="E27" s="31">
        <f>K2</f>
        <v>1.3000000000000007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18.7</v>
      </c>
    </row>
    <row r="31" spans="1:13" x14ac:dyDescent="0.2">
      <c r="C31" s="2"/>
    </row>
  </sheetData>
  <mergeCells count="16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B8:B11"/>
    <mergeCell ref="C8:C11"/>
    <mergeCell ref="E8:E10"/>
    <mergeCell ref="A4:A23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1325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59" t="s">
        <v>1294</v>
      </c>
      <c r="B4" s="224">
        <v>1</v>
      </c>
      <c r="C4" s="196" t="s">
        <v>449</v>
      </c>
      <c r="D4" s="38" t="s">
        <v>8</v>
      </c>
      <c r="E4" s="237">
        <v>1</v>
      </c>
      <c r="F4" s="116" t="s">
        <v>564</v>
      </c>
      <c r="G4" s="12" t="s">
        <v>868</v>
      </c>
      <c r="H4" s="19" t="s">
        <v>12</v>
      </c>
      <c r="I4" s="172"/>
      <c r="J4" s="116"/>
      <c r="K4" s="96"/>
      <c r="L4" s="128">
        <f>E4+E7+I4+I5+I6+I7</f>
        <v>3</v>
      </c>
    </row>
    <row r="5" spans="1:16" ht="18" customHeight="1" x14ac:dyDescent="0.2">
      <c r="A5" s="260"/>
      <c r="B5" s="225"/>
      <c r="C5" s="197"/>
      <c r="D5" s="40" t="s">
        <v>9</v>
      </c>
      <c r="E5" s="238"/>
      <c r="F5" s="115"/>
      <c r="G5" s="10"/>
      <c r="H5" s="41" t="s">
        <v>13</v>
      </c>
      <c r="I5" s="173"/>
      <c r="J5" s="53"/>
      <c r="K5" s="28"/>
    </row>
    <row r="6" spans="1:16" ht="18.95" customHeight="1" x14ac:dyDescent="0.2">
      <c r="A6" s="260"/>
      <c r="B6" s="225"/>
      <c r="C6" s="197"/>
      <c r="D6" s="40" t="s">
        <v>10</v>
      </c>
      <c r="E6" s="238"/>
      <c r="F6" s="4"/>
      <c r="G6" s="10"/>
      <c r="H6" s="43" t="s">
        <v>14</v>
      </c>
      <c r="I6" s="173"/>
      <c r="J6" s="53"/>
      <c r="K6" s="28"/>
    </row>
    <row r="7" spans="1:16" ht="37.5" customHeight="1" thickBot="1" x14ac:dyDescent="0.25">
      <c r="A7" s="261"/>
      <c r="B7" s="226"/>
      <c r="C7" s="198"/>
      <c r="D7" s="44" t="s">
        <v>11</v>
      </c>
      <c r="E7" s="45">
        <v>1</v>
      </c>
      <c r="F7" s="36" t="s">
        <v>461</v>
      </c>
      <c r="G7" s="48" t="s">
        <v>460</v>
      </c>
      <c r="H7" s="26" t="s">
        <v>3</v>
      </c>
      <c r="I7" s="45">
        <v>1</v>
      </c>
      <c r="J7" s="36" t="s">
        <v>467</v>
      </c>
      <c r="K7" s="29" t="s">
        <v>874</v>
      </c>
    </row>
    <row r="8" spans="1:16" ht="57.75" customHeight="1" x14ac:dyDescent="0.2">
      <c r="A8" s="205" t="s">
        <v>450</v>
      </c>
      <c r="B8" s="224">
        <v>2</v>
      </c>
      <c r="C8" s="196" t="s">
        <v>451</v>
      </c>
      <c r="D8" s="38" t="s">
        <v>8</v>
      </c>
      <c r="E8" s="237">
        <v>1</v>
      </c>
      <c r="F8" s="116" t="s">
        <v>452</v>
      </c>
      <c r="G8" s="12" t="s">
        <v>876</v>
      </c>
      <c r="H8" s="19" t="s">
        <v>12</v>
      </c>
      <c r="I8" s="39"/>
      <c r="J8" s="116"/>
      <c r="K8" s="96"/>
      <c r="L8" s="140">
        <f>E8+E11+I8+I9+I10+I11</f>
        <v>3</v>
      </c>
      <c r="M8" s="1"/>
    </row>
    <row r="9" spans="1:16" ht="16.899999999999999" customHeight="1" x14ac:dyDescent="0.2">
      <c r="A9" s="206"/>
      <c r="B9" s="225"/>
      <c r="C9" s="197"/>
      <c r="D9" s="40" t="s">
        <v>9</v>
      </c>
      <c r="E9" s="238"/>
      <c r="F9" s="35"/>
      <c r="G9" s="10"/>
      <c r="H9" s="41" t="s">
        <v>13</v>
      </c>
      <c r="I9" s="42"/>
      <c r="J9" s="53"/>
      <c r="K9" s="28"/>
      <c r="L9" s="2"/>
      <c r="M9" s="1"/>
    </row>
    <row r="10" spans="1:16" ht="25.5" x14ac:dyDescent="0.2">
      <c r="A10" s="206"/>
      <c r="B10" s="225"/>
      <c r="C10" s="197"/>
      <c r="D10" s="40" t="s">
        <v>10</v>
      </c>
      <c r="E10" s="238"/>
      <c r="F10" s="83" t="s">
        <v>453</v>
      </c>
      <c r="G10" s="10" t="s">
        <v>877</v>
      </c>
      <c r="H10" s="43" t="s">
        <v>14</v>
      </c>
      <c r="I10" s="42"/>
      <c r="J10" s="53"/>
      <c r="K10" s="28"/>
      <c r="L10" s="2"/>
      <c r="M10" s="1"/>
      <c r="O10" s="77"/>
    </row>
    <row r="11" spans="1:16" ht="39" thickBot="1" x14ac:dyDescent="0.25">
      <c r="A11" s="206"/>
      <c r="B11" s="240"/>
      <c r="C11" s="227"/>
      <c r="D11" s="87" t="s">
        <v>11</v>
      </c>
      <c r="E11" s="88">
        <v>1</v>
      </c>
      <c r="F11" s="105" t="s">
        <v>468</v>
      </c>
      <c r="G11" s="104" t="s">
        <v>460</v>
      </c>
      <c r="H11" s="26" t="s">
        <v>3</v>
      </c>
      <c r="I11" s="45">
        <v>1</v>
      </c>
      <c r="J11" s="105" t="s">
        <v>475</v>
      </c>
      <c r="K11" s="55" t="s">
        <v>880</v>
      </c>
      <c r="L11" s="2"/>
      <c r="M11" s="1"/>
    </row>
    <row r="12" spans="1:16" ht="81.75" customHeight="1" x14ac:dyDescent="0.2">
      <c r="A12" s="206"/>
      <c r="B12" s="224">
        <v>3</v>
      </c>
      <c r="C12" s="196" t="s">
        <v>1202</v>
      </c>
      <c r="D12" s="38" t="s">
        <v>8</v>
      </c>
      <c r="E12" s="237">
        <v>1.5</v>
      </c>
      <c r="F12" s="97" t="s">
        <v>1248</v>
      </c>
      <c r="G12" s="12" t="s">
        <v>878</v>
      </c>
      <c r="H12" s="19" t="s">
        <v>12</v>
      </c>
      <c r="I12" s="39">
        <v>0.5</v>
      </c>
      <c r="J12" s="116" t="s">
        <v>454</v>
      </c>
      <c r="K12" s="96" t="s">
        <v>80</v>
      </c>
      <c r="L12" s="140">
        <f>E12+E15+I12+I14+I13+I15</f>
        <v>4</v>
      </c>
      <c r="M12" s="1"/>
    </row>
    <row r="13" spans="1:16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173">
        <v>1</v>
      </c>
      <c r="J13" s="35" t="s">
        <v>474</v>
      </c>
      <c r="K13" s="101" t="s">
        <v>295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26"/>
      <c r="C15" s="198"/>
      <c r="D15" s="44" t="s">
        <v>11</v>
      </c>
      <c r="E15" s="45">
        <v>1</v>
      </c>
      <c r="F15" s="36" t="s">
        <v>469</v>
      </c>
      <c r="G15" s="48" t="s">
        <v>460</v>
      </c>
      <c r="H15" s="20" t="s">
        <v>3</v>
      </c>
      <c r="I15" s="45"/>
      <c r="J15" s="36"/>
      <c r="K15" s="29"/>
      <c r="L15" s="2"/>
      <c r="M15" s="1"/>
      <c r="P15" s="77"/>
    </row>
    <row r="16" spans="1:16" ht="69" customHeight="1" x14ac:dyDescent="0.2">
      <c r="A16" s="206"/>
      <c r="B16" s="239">
        <v>4</v>
      </c>
      <c r="C16" s="210" t="s">
        <v>455</v>
      </c>
      <c r="D16" s="47" t="s">
        <v>8</v>
      </c>
      <c r="E16" s="204">
        <v>1.5</v>
      </c>
      <c r="F16" s="135" t="s">
        <v>456</v>
      </c>
      <c r="G16" s="33" t="s">
        <v>878</v>
      </c>
      <c r="H16" s="34" t="s">
        <v>12</v>
      </c>
      <c r="I16" s="78"/>
      <c r="J16" s="5"/>
      <c r="K16" s="32"/>
      <c r="L16" s="140">
        <f>E16+E19+I16+I17+I18+I19</f>
        <v>4</v>
      </c>
      <c r="M16" s="1"/>
    </row>
    <row r="17" spans="1:13" ht="25.5" x14ac:dyDescent="0.2">
      <c r="A17" s="206"/>
      <c r="B17" s="225"/>
      <c r="C17" s="197"/>
      <c r="D17" s="40" t="s">
        <v>9</v>
      </c>
      <c r="E17" s="238"/>
      <c r="F17" s="35" t="s">
        <v>1249</v>
      </c>
      <c r="G17" s="10" t="s">
        <v>881</v>
      </c>
      <c r="H17" s="41" t="s">
        <v>13</v>
      </c>
      <c r="I17" s="42"/>
      <c r="J17" s="35"/>
      <c r="K17" s="101"/>
      <c r="L17" s="2"/>
      <c r="M17" s="1"/>
    </row>
    <row r="18" spans="1:13" ht="38.25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>
        <v>0.5</v>
      </c>
      <c r="J18" s="35" t="s">
        <v>457</v>
      </c>
      <c r="K18" s="101" t="s">
        <v>879</v>
      </c>
      <c r="L18" s="2"/>
      <c r="M18" s="1"/>
    </row>
    <row r="19" spans="1:13" ht="26.25" thickBot="1" x14ac:dyDescent="0.25">
      <c r="A19" s="206"/>
      <c r="B19" s="240"/>
      <c r="C19" s="227"/>
      <c r="D19" s="87" t="s">
        <v>11</v>
      </c>
      <c r="E19" s="88">
        <v>1</v>
      </c>
      <c r="F19" s="105" t="s">
        <v>470</v>
      </c>
      <c r="G19" s="104" t="s">
        <v>460</v>
      </c>
      <c r="H19" s="26" t="s">
        <v>3</v>
      </c>
      <c r="I19" s="45">
        <v>1</v>
      </c>
      <c r="J19" s="36" t="s">
        <v>476</v>
      </c>
      <c r="K19" s="29" t="s">
        <v>875</v>
      </c>
      <c r="L19" s="2"/>
      <c r="M19" s="1"/>
    </row>
    <row r="20" spans="1:13" ht="81" customHeight="1" x14ac:dyDescent="0.2">
      <c r="A20" s="206"/>
      <c r="B20" s="224">
        <v>5</v>
      </c>
      <c r="C20" s="196" t="s">
        <v>458</v>
      </c>
      <c r="D20" s="38" t="s">
        <v>8</v>
      </c>
      <c r="E20" s="237">
        <v>1.5</v>
      </c>
      <c r="F20" s="116" t="s">
        <v>1250</v>
      </c>
      <c r="G20" s="12" t="s">
        <v>878</v>
      </c>
      <c r="H20" s="19" t="s">
        <v>12</v>
      </c>
      <c r="I20" s="172">
        <v>0.5</v>
      </c>
      <c r="J20" s="116" t="s">
        <v>477</v>
      </c>
      <c r="K20" s="96" t="s">
        <v>471</v>
      </c>
      <c r="L20" s="140">
        <f>E20+E23+I20+I21+I22+I23</f>
        <v>4</v>
      </c>
      <c r="M20" s="1"/>
    </row>
    <row r="21" spans="1:13" x14ac:dyDescent="0.2">
      <c r="A21" s="206"/>
      <c r="B21" s="225"/>
      <c r="C21" s="197"/>
      <c r="D21" s="40" t="s">
        <v>9</v>
      </c>
      <c r="E21" s="238"/>
      <c r="F21" s="115"/>
      <c r="G21" s="10"/>
      <c r="H21" s="41" t="s">
        <v>13</v>
      </c>
      <c r="I21" s="42"/>
      <c r="J21" s="35"/>
      <c r="K21" s="101"/>
      <c r="L21" s="2"/>
      <c r="M21" s="1"/>
    </row>
    <row r="22" spans="1:13" ht="56.25" x14ac:dyDescent="0.2">
      <c r="A22" s="206"/>
      <c r="B22" s="225"/>
      <c r="C22" s="197"/>
      <c r="D22" s="40" t="s">
        <v>10</v>
      </c>
      <c r="E22" s="238"/>
      <c r="F22" s="4"/>
      <c r="G22" s="10"/>
      <c r="H22" s="43" t="s">
        <v>14</v>
      </c>
      <c r="I22" s="173">
        <v>1</v>
      </c>
      <c r="J22" s="35" t="s">
        <v>472</v>
      </c>
      <c r="K22" s="101" t="s">
        <v>473</v>
      </c>
      <c r="L22" s="2"/>
      <c r="M22" s="1"/>
    </row>
    <row r="23" spans="1:13" ht="41.25" customHeight="1" thickBot="1" x14ac:dyDescent="0.25">
      <c r="A23" s="206"/>
      <c r="B23" s="226"/>
      <c r="C23" s="198"/>
      <c r="D23" s="44" t="s">
        <v>11</v>
      </c>
      <c r="E23" s="45">
        <v>1</v>
      </c>
      <c r="F23" s="36" t="s">
        <v>1204</v>
      </c>
      <c r="G23" s="48" t="s">
        <v>460</v>
      </c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E8+E12+E16+E20+E4</f>
        <v>6.5</v>
      </c>
      <c r="H24" s="51" t="s">
        <v>676</v>
      </c>
      <c r="I24" s="21">
        <f>I8+I12+I16+I20+I4</f>
        <v>1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E11+E15+E19+E23+E7</f>
        <v>5</v>
      </c>
      <c r="H25" s="51" t="s">
        <v>65</v>
      </c>
      <c r="I25" s="21">
        <f>I9+I13+I17+I21+I5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I10+I14+I18+I22+I6</f>
        <v>1.5</v>
      </c>
    </row>
    <row r="27" spans="1:13" x14ac:dyDescent="0.2">
      <c r="A27" s="49"/>
      <c r="B27" s="49"/>
      <c r="C27" s="49"/>
      <c r="D27" s="52" t="s">
        <v>68</v>
      </c>
      <c r="E27" s="31">
        <f>K2</f>
        <v>0</v>
      </c>
      <c r="H27" s="51" t="s">
        <v>67</v>
      </c>
      <c r="I27" s="21">
        <f>I11+I15+I19+I23+I7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20</v>
      </c>
    </row>
    <row r="31" spans="1:13" x14ac:dyDescent="0.2">
      <c r="C31" s="2"/>
    </row>
  </sheetData>
  <mergeCells count="18">
    <mergeCell ref="A8:A23"/>
    <mergeCell ref="B16:B19"/>
    <mergeCell ref="C16:C19"/>
    <mergeCell ref="E16:E18"/>
    <mergeCell ref="B20:B23"/>
    <mergeCell ref="C20:C23"/>
    <mergeCell ref="E20:E2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7"/>
    <mergeCell ref="A1:E2"/>
  </mergeCells>
  <pageMargins left="0.7" right="0.7" top="0.75" bottom="0.75" header="0.3" footer="0.3"/>
  <pageSetup paperSize="9" scale="5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4" t="s">
        <v>1326</v>
      </c>
      <c r="B1" s="245"/>
      <c r="C1" s="245"/>
      <c r="D1" s="245"/>
      <c r="E1" s="246"/>
      <c r="F1" s="9"/>
      <c r="I1" s="3"/>
      <c r="J1"/>
    </row>
    <row r="2" spans="1:10" ht="13.5" customHeight="1" x14ac:dyDescent="0.2">
      <c r="A2" s="247"/>
      <c r="B2" s="221"/>
      <c r="C2" s="221"/>
      <c r="D2" s="221"/>
      <c r="E2" s="248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4" t="s">
        <v>1327</v>
      </c>
      <c r="B1" s="245"/>
      <c r="C1" s="245"/>
      <c r="D1" s="245"/>
      <c r="E1" s="246"/>
      <c r="F1" s="9"/>
      <c r="I1" s="3"/>
      <c r="J1"/>
    </row>
    <row r="2" spans="1:10" ht="13.5" customHeight="1" x14ac:dyDescent="0.2">
      <c r="A2" s="247"/>
      <c r="B2" s="221"/>
      <c r="C2" s="221"/>
      <c r="D2" s="221"/>
      <c r="E2" s="248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1329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205" t="s">
        <v>450</v>
      </c>
      <c r="B4" s="224">
        <v>1</v>
      </c>
      <c r="C4" s="196" t="s">
        <v>1203</v>
      </c>
      <c r="D4" s="38" t="s">
        <v>8</v>
      </c>
      <c r="E4" s="237">
        <v>1.5</v>
      </c>
      <c r="F4" s="97" t="s">
        <v>1251</v>
      </c>
      <c r="G4" s="12" t="s">
        <v>882</v>
      </c>
      <c r="H4" s="19" t="s">
        <v>12</v>
      </c>
      <c r="I4" s="39"/>
      <c r="J4" s="114"/>
      <c r="K4" s="96"/>
      <c r="L4" s="140">
        <f>E4+E7+I4+I5+I6+I7</f>
        <v>3.5</v>
      </c>
      <c r="M4" s="1"/>
    </row>
    <row r="5" spans="1:16" ht="20.100000000000001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42"/>
      <c r="J6" s="53"/>
      <c r="K6" s="28"/>
      <c r="L6" s="2"/>
      <c r="M6" s="1"/>
      <c r="O6" s="77"/>
    </row>
    <row r="7" spans="1:16" ht="39" thickBot="1" x14ac:dyDescent="0.25">
      <c r="A7" s="206"/>
      <c r="B7" s="240"/>
      <c r="C7" s="227"/>
      <c r="D7" s="87" t="s">
        <v>11</v>
      </c>
      <c r="E7" s="88">
        <v>1</v>
      </c>
      <c r="F7" s="105" t="s">
        <v>483</v>
      </c>
      <c r="G7" s="104" t="s">
        <v>460</v>
      </c>
      <c r="H7" s="26" t="s">
        <v>3</v>
      </c>
      <c r="I7" s="88">
        <v>1</v>
      </c>
      <c r="J7" s="105" t="s">
        <v>489</v>
      </c>
      <c r="K7" s="55" t="s">
        <v>885</v>
      </c>
      <c r="L7" s="2"/>
      <c r="M7" s="1"/>
    </row>
    <row r="8" spans="1:16" ht="68.45" customHeight="1" x14ac:dyDescent="0.2">
      <c r="A8" s="206"/>
      <c r="B8" s="224">
        <v>2</v>
      </c>
      <c r="C8" s="196" t="s">
        <v>478</v>
      </c>
      <c r="D8" s="38" t="s">
        <v>8</v>
      </c>
      <c r="E8" s="237">
        <v>1.5</v>
      </c>
      <c r="F8" s="116" t="s">
        <v>1205</v>
      </c>
      <c r="G8" s="12" t="s">
        <v>882</v>
      </c>
      <c r="H8" s="19" t="s">
        <v>12</v>
      </c>
      <c r="I8" s="39"/>
      <c r="J8" s="116"/>
      <c r="K8" s="96"/>
      <c r="L8" s="140">
        <f>E8+E11+I8+I10+I9+I11</f>
        <v>3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30.75" customHeight="1" thickBot="1" x14ac:dyDescent="0.25">
      <c r="A11" s="206"/>
      <c r="B11" s="226"/>
      <c r="C11" s="198"/>
      <c r="D11" s="44" t="s">
        <v>11</v>
      </c>
      <c r="E11" s="45">
        <v>0.5</v>
      </c>
      <c r="F11" s="36" t="s">
        <v>483</v>
      </c>
      <c r="G11" s="48" t="s">
        <v>460</v>
      </c>
      <c r="H11" s="20" t="s">
        <v>3</v>
      </c>
      <c r="I11" s="45">
        <v>1</v>
      </c>
      <c r="J11" s="36" t="s">
        <v>490</v>
      </c>
      <c r="K11" s="29" t="s">
        <v>885</v>
      </c>
      <c r="L11" s="2"/>
      <c r="M11" s="1"/>
      <c r="P11" s="77"/>
    </row>
    <row r="12" spans="1:16" ht="40.5" customHeight="1" x14ac:dyDescent="0.2">
      <c r="A12" s="206"/>
      <c r="B12" s="239">
        <v>3</v>
      </c>
      <c r="C12" s="210" t="s">
        <v>479</v>
      </c>
      <c r="D12" s="47" t="s">
        <v>8</v>
      </c>
      <c r="E12" s="204">
        <v>1.5</v>
      </c>
      <c r="F12" s="153" t="s">
        <v>983</v>
      </c>
      <c r="G12" s="33" t="s">
        <v>878</v>
      </c>
      <c r="H12" s="34" t="s">
        <v>12</v>
      </c>
      <c r="I12" s="78"/>
      <c r="J12" s="5"/>
      <c r="K12" s="32"/>
      <c r="L12" s="140">
        <f>E12+E15+I12+I13+I14+I15</f>
        <v>3.5</v>
      </c>
      <c r="M12" s="1"/>
    </row>
    <row r="13" spans="1:16" ht="22.5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42">
        <v>1</v>
      </c>
      <c r="J13" s="35" t="s">
        <v>488</v>
      </c>
      <c r="K13" s="101" t="s">
        <v>268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1</v>
      </c>
      <c r="F15" s="105" t="s">
        <v>484</v>
      </c>
      <c r="G15" s="104" t="s">
        <v>460</v>
      </c>
      <c r="H15" s="26" t="s">
        <v>3</v>
      </c>
      <c r="I15" s="105"/>
      <c r="J15" s="105"/>
      <c r="K15" s="55"/>
      <c r="L15" s="2"/>
      <c r="M15" s="1"/>
    </row>
    <row r="16" spans="1:16" ht="51" x14ac:dyDescent="0.2">
      <c r="A16" s="206"/>
      <c r="B16" s="224">
        <v>4</v>
      </c>
      <c r="C16" s="196" t="s">
        <v>480</v>
      </c>
      <c r="D16" s="38" t="s">
        <v>8</v>
      </c>
      <c r="E16" s="237">
        <v>1</v>
      </c>
      <c r="F16" s="116" t="s">
        <v>565</v>
      </c>
      <c r="G16" s="12" t="s">
        <v>883</v>
      </c>
      <c r="H16" s="19" t="s">
        <v>12</v>
      </c>
      <c r="I16" s="39"/>
      <c r="J16" s="7"/>
      <c r="K16" s="27"/>
      <c r="L16" s="140">
        <f>E16+E19+I16+I17+I18+I19</f>
        <v>3.5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42"/>
      <c r="J17" s="35"/>
      <c r="K17" s="101"/>
      <c r="L17" s="2"/>
      <c r="M17" s="1"/>
    </row>
    <row r="18" spans="1:13" ht="38.25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>
        <v>0.5</v>
      </c>
      <c r="J18" s="35" t="s">
        <v>482</v>
      </c>
      <c r="K18" s="101" t="s">
        <v>884</v>
      </c>
      <c r="L18" s="2"/>
      <c r="M18" s="1"/>
    </row>
    <row r="19" spans="1:13" ht="28.15" customHeight="1" thickBot="1" x14ac:dyDescent="0.25">
      <c r="A19" s="206"/>
      <c r="B19" s="226"/>
      <c r="C19" s="198"/>
      <c r="D19" s="44" t="s">
        <v>11</v>
      </c>
      <c r="E19" s="45">
        <v>1</v>
      </c>
      <c r="F19" s="36" t="s">
        <v>484</v>
      </c>
      <c r="G19" s="48" t="s">
        <v>460</v>
      </c>
      <c r="H19" s="20" t="s">
        <v>3</v>
      </c>
      <c r="I19" s="45">
        <v>1</v>
      </c>
      <c r="J19" s="90" t="s">
        <v>984</v>
      </c>
      <c r="K19" s="29" t="s">
        <v>886</v>
      </c>
      <c r="L19" s="2"/>
      <c r="M19" s="1"/>
    </row>
    <row r="20" spans="1:13" ht="45" x14ac:dyDescent="0.2">
      <c r="A20" s="206"/>
      <c r="B20" s="239">
        <v>5</v>
      </c>
      <c r="C20" s="233" t="s">
        <v>481</v>
      </c>
      <c r="D20" s="47" t="s">
        <v>8</v>
      </c>
      <c r="E20" s="204">
        <v>1</v>
      </c>
      <c r="F20" s="135" t="s">
        <v>566</v>
      </c>
      <c r="G20" s="12" t="s">
        <v>883</v>
      </c>
      <c r="H20" s="34" t="s">
        <v>12</v>
      </c>
      <c r="I20" s="78">
        <v>1</v>
      </c>
      <c r="J20" s="135" t="s">
        <v>485</v>
      </c>
      <c r="K20" s="136" t="s">
        <v>411</v>
      </c>
      <c r="L20" s="140">
        <f>E20+E23+I20+I21+I22+I23</f>
        <v>2.5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45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>
        <v>0.5</v>
      </c>
      <c r="J22" s="35" t="s">
        <v>486</v>
      </c>
      <c r="K22" s="101" t="s">
        <v>487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3.5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2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1330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2" customHeight="1" x14ac:dyDescent="0.2">
      <c r="A4" s="205" t="s">
        <v>525</v>
      </c>
      <c r="B4" s="224">
        <v>1</v>
      </c>
      <c r="C4" s="196" t="s">
        <v>491</v>
      </c>
      <c r="D4" s="38" t="s">
        <v>8</v>
      </c>
      <c r="E4" s="237">
        <v>1.5</v>
      </c>
      <c r="F4" s="97" t="s">
        <v>1206</v>
      </c>
      <c r="G4" s="12" t="s">
        <v>887</v>
      </c>
      <c r="H4" s="19" t="s">
        <v>12</v>
      </c>
      <c r="I4" s="39">
        <v>0.3</v>
      </c>
      <c r="J4" s="116" t="s">
        <v>492</v>
      </c>
      <c r="K4" s="96" t="s">
        <v>840</v>
      </c>
      <c r="L4" s="140">
        <f>E4+E7+I4+I5+I6+I7</f>
        <v>3.8</v>
      </c>
      <c r="M4" s="1"/>
    </row>
    <row r="5" spans="1:16" ht="17.45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42"/>
      <c r="J6" s="53"/>
      <c r="K6" s="28"/>
      <c r="L6" s="2"/>
      <c r="M6" s="1"/>
      <c r="O6" s="77"/>
    </row>
    <row r="7" spans="1:16" ht="26.25" thickBot="1" x14ac:dyDescent="0.25">
      <c r="A7" s="206"/>
      <c r="B7" s="240"/>
      <c r="C7" s="227"/>
      <c r="D7" s="87" t="s">
        <v>11</v>
      </c>
      <c r="E7" s="88">
        <v>1</v>
      </c>
      <c r="F7" s="105" t="s">
        <v>497</v>
      </c>
      <c r="G7" s="104" t="s">
        <v>499</v>
      </c>
      <c r="H7" s="26" t="s">
        <v>3</v>
      </c>
      <c r="I7" s="88">
        <v>1</v>
      </c>
      <c r="J7" s="105" t="s">
        <v>504</v>
      </c>
      <c r="K7" s="55" t="s">
        <v>891</v>
      </c>
      <c r="L7" s="2"/>
      <c r="M7" s="1"/>
    </row>
    <row r="8" spans="1:16" ht="66.75" customHeight="1" x14ac:dyDescent="0.2">
      <c r="A8" s="206"/>
      <c r="B8" s="224">
        <v>2</v>
      </c>
      <c r="C8" s="196" t="s">
        <v>1006</v>
      </c>
      <c r="D8" s="38" t="s">
        <v>8</v>
      </c>
      <c r="E8" s="237">
        <v>1.5</v>
      </c>
      <c r="F8" s="116" t="s">
        <v>507</v>
      </c>
      <c r="G8" s="12" t="s">
        <v>888</v>
      </c>
      <c r="H8" s="19" t="s">
        <v>12</v>
      </c>
      <c r="I8" s="39"/>
      <c r="J8" s="116"/>
      <c r="K8" s="96"/>
      <c r="L8" s="140">
        <f>E8+E11+I8+I10+I9+I11</f>
        <v>3.7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>
        <v>0.2</v>
      </c>
      <c r="J10" s="35" t="s">
        <v>493</v>
      </c>
      <c r="K10" s="28" t="s">
        <v>716</v>
      </c>
      <c r="L10" s="2"/>
      <c r="M10" s="1"/>
    </row>
    <row r="11" spans="1:16" ht="26.25" thickBot="1" x14ac:dyDescent="0.25">
      <c r="A11" s="206"/>
      <c r="B11" s="226"/>
      <c r="C11" s="198"/>
      <c r="D11" s="44" t="s">
        <v>11</v>
      </c>
      <c r="E11" s="45">
        <v>1</v>
      </c>
      <c r="F11" s="36" t="s">
        <v>498</v>
      </c>
      <c r="G11" s="48" t="s">
        <v>499</v>
      </c>
      <c r="H11" s="20" t="s">
        <v>3</v>
      </c>
      <c r="I11" s="45">
        <v>1</v>
      </c>
      <c r="J11" s="36" t="s">
        <v>505</v>
      </c>
      <c r="K11" s="29" t="s">
        <v>892</v>
      </c>
      <c r="L11" s="2"/>
      <c r="M11" s="1"/>
      <c r="P11" s="77"/>
    </row>
    <row r="12" spans="1:16" ht="70.150000000000006" customHeight="1" x14ac:dyDescent="0.2">
      <c r="A12" s="206"/>
      <c r="B12" s="239">
        <v>3</v>
      </c>
      <c r="C12" s="210" t="s">
        <v>1207</v>
      </c>
      <c r="D12" s="47" t="s">
        <v>8</v>
      </c>
      <c r="E12" s="204">
        <v>1.5</v>
      </c>
      <c r="F12" s="135" t="s">
        <v>1252</v>
      </c>
      <c r="G12" s="33" t="s">
        <v>890</v>
      </c>
      <c r="H12" s="34" t="s">
        <v>12</v>
      </c>
      <c r="I12" s="78"/>
      <c r="J12" s="5"/>
      <c r="K12" s="32"/>
      <c r="L12" s="140">
        <f>E12+E15+I12+I13+I14+I15</f>
        <v>3</v>
      </c>
      <c r="M12" s="1"/>
    </row>
    <row r="13" spans="1:16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42">
        <v>1</v>
      </c>
      <c r="J13" s="152" t="s">
        <v>971</v>
      </c>
      <c r="K13" s="101" t="s">
        <v>295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0.5</v>
      </c>
      <c r="F15" s="105" t="s">
        <v>498</v>
      </c>
      <c r="G15" s="104" t="s">
        <v>499</v>
      </c>
      <c r="H15" s="26" t="s">
        <v>3</v>
      </c>
      <c r="I15" s="105"/>
      <c r="J15" s="105"/>
      <c r="K15" s="55"/>
      <c r="L15" s="2"/>
      <c r="M15" s="1"/>
    </row>
    <row r="16" spans="1:16" ht="72.75" customHeight="1" x14ac:dyDescent="0.2">
      <c r="A16" s="206"/>
      <c r="B16" s="224">
        <v>4</v>
      </c>
      <c r="C16" s="196" t="s">
        <v>494</v>
      </c>
      <c r="D16" s="38" t="s">
        <v>8</v>
      </c>
      <c r="E16" s="237">
        <v>1</v>
      </c>
      <c r="F16" s="116" t="s">
        <v>567</v>
      </c>
      <c r="G16" s="12" t="s">
        <v>889</v>
      </c>
      <c r="H16" s="19" t="s">
        <v>12</v>
      </c>
      <c r="I16" s="39">
        <v>0.2</v>
      </c>
      <c r="J16" s="116" t="s">
        <v>496</v>
      </c>
      <c r="K16" s="27" t="s">
        <v>838</v>
      </c>
      <c r="L16" s="140">
        <f>E16+E19+I16+I17+I18+I19</f>
        <v>2.2000000000000002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42"/>
      <c r="J17" s="35"/>
      <c r="K17" s="101"/>
      <c r="L17" s="2"/>
      <c r="M17" s="1"/>
    </row>
    <row r="18" spans="1:13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42"/>
      <c r="J18" s="35"/>
      <c r="K18" s="101"/>
      <c r="L18" s="2"/>
      <c r="M18" s="1"/>
    </row>
    <row r="19" spans="1:13" ht="41.25" customHeight="1" thickBot="1" x14ac:dyDescent="0.25">
      <c r="A19" s="206"/>
      <c r="B19" s="226"/>
      <c r="C19" s="198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506</v>
      </c>
      <c r="K19" s="29" t="s">
        <v>893</v>
      </c>
      <c r="L19" s="2"/>
      <c r="M19" s="1"/>
    </row>
    <row r="20" spans="1:13" ht="48" customHeight="1" x14ac:dyDescent="0.2">
      <c r="A20" s="206"/>
      <c r="B20" s="239">
        <v>5</v>
      </c>
      <c r="C20" s="233" t="s">
        <v>495</v>
      </c>
      <c r="D20" s="47" t="s">
        <v>8</v>
      </c>
      <c r="E20" s="204">
        <v>1</v>
      </c>
      <c r="F20" s="153" t="s">
        <v>985</v>
      </c>
      <c r="G20" s="12" t="s">
        <v>889</v>
      </c>
      <c r="H20" s="34" t="s">
        <v>12</v>
      </c>
      <c r="I20" s="78">
        <v>0.5</v>
      </c>
      <c r="J20" s="135" t="s">
        <v>500</v>
      </c>
      <c r="K20" s="136" t="s">
        <v>58</v>
      </c>
      <c r="L20" s="140">
        <f>E20+E23+I20+I21+I22+I23</f>
        <v>2.2999999999999998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59.25" customHeight="1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>
        <v>0.8</v>
      </c>
      <c r="J22" s="35" t="s">
        <v>501</v>
      </c>
      <c r="K22" s="101" t="s">
        <v>502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2.5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3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17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1331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8" customHeight="1" x14ac:dyDescent="0.2">
      <c r="A4" s="205" t="s">
        <v>526</v>
      </c>
      <c r="B4" s="224">
        <v>1</v>
      </c>
      <c r="C4" s="196" t="s">
        <v>1265</v>
      </c>
      <c r="D4" s="38" t="s">
        <v>8</v>
      </c>
      <c r="E4" s="237">
        <v>1.5</v>
      </c>
      <c r="F4" s="97" t="s">
        <v>986</v>
      </c>
      <c r="G4" s="12" t="s">
        <v>894</v>
      </c>
      <c r="H4" s="19" t="s">
        <v>12</v>
      </c>
      <c r="I4" s="39">
        <v>0.5</v>
      </c>
      <c r="J4" s="116" t="s">
        <v>508</v>
      </c>
      <c r="K4" s="96" t="s">
        <v>896</v>
      </c>
      <c r="L4" s="140">
        <f>E4+E7+I4+I5+I6+I7</f>
        <v>4</v>
      </c>
      <c r="M4" s="1"/>
    </row>
    <row r="5" spans="1:16" ht="17.25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42"/>
      <c r="J5" s="53"/>
      <c r="K5" s="28"/>
      <c r="L5" s="2"/>
      <c r="M5" s="1"/>
    </row>
    <row r="6" spans="1:16" ht="54" customHeight="1" x14ac:dyDescent="0.2">
      <c r="A6" s="206"/>
      <c r="B6" s="225"/>
      <c r="C6" s="197"/>
      <c r="D6" s="40" t="s">
        <v>10</v>
      </c>
      <c r="E6" s="238"/>
      <c r="F6" s="61" t="s">
        <v>987</v>
      </c>
      <c r="G6" s="10" t="s">
        <v>895</v>
      </c>
      <c r="H6" s="43" t="s">
        <v>14</v>
      </c>
      <c r="I6" s="42"/>
      <c r="J6" s="53"/>
      <c r="K6" s="28"/>
      <c r="L6" s="2"/>
      <c r="M6" s="1"/>
      <c r="O6" s="77"/>
    </row>
    <row r="7" spans="1:16" ht="34.5" thickBot="1" x14ac:dyDescent="0.25">
      <c r="A7" s="206"/>
      <c r="B7" s="240"/>
      <c r="C7" s="227"/>
      <c r="D7" s="87" t="s">
        <v>11</v>
      </c>
      <c r="E7" s="88">
        <v>1</v>
      </c>
      <c r="F7" s="105" t="s">
        <v>516</v>
      </c>
      <c r="G7" s="104" t="s">
        <v>499</v>
      </c>
      <c r="H7" s="26" t="s">
        <v>3</v>
      </c>
      <c r="I7" s="88">
        <v>1</v>
      </c>
      <c r="J7" s="105" t="s">
        <v>522</v>
      </c>
      <c r="K7" s="55" t="s">
        <v>903</v>
      </c>
      <c r="L7" s="2"/>
      <c r="M7" s="1"/>
    </row>
    <row r="8" spans="1:16" ht="57" customHeight="1" x14ac:dyDescent="0.2">
      <c r="A8" s="206"/>
      <c r="B8" s="224">
        <v>2</v>
      </c>
      <c r="C8" s="196" t="s">
        <v>509</v>
      </c>
      <c r="D8" s="38" t="s">
        <v>8</v>
      </c>
      <c r="E8" s="237">
        <v>1.5</v>
      </c>
      <c r="F8" s="116" t="s">
        <v>527</v>
      </c>
      <c r="G8" s="12" t="s">
        <v>894</v>
      </c>
      <c r="H8" s="19" t="s">
        <v>12</v>
      </c>
      <c r="I8" s="39">
        <v>0.5</v>
      </c>
      <c r="J8" s="116" t="s">
        <v>513</v>
      </c>
      <c r="K8" s="96" t="s">
        <v>898</v>
      </c>
      <c r="L8" s="140">
        <f>E8+E11+I8+I10+I9+I11</f>
        <v>4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42"/>
      <c r="J9" s="35"/>
      <c r="K9" s="28"/>
      <c r="L9" s="2"/>
      <c r="M9" s="1"/>
    </row>
    <row r="10" spans="1:16" ht="28.15" customHeight="1" x14ac:dyDescent="0.2">
      <c r="A10" s="206"/>
      <c r="B10" s="225"/>
      <c r="C10" s="197"/>
      <c r="D10" s="40" t="s">
        <v>10</v>
      </c>
      <c r="E10" s="238"/>
      <c r="F10" s="35" t="s">
        <v>510</v>
      </c>
      <c r="G10" s="10" t="s">
        <v>897</v>
      </c>
      <c r="H10" s="43" t="s">
        <v>14</v>
      </c>
      <c r="I10" s="42"/>
      <c r="J10" s="4"/>
      <c r="K10" s="28"/>
      <c r="L10" s="2"/>
      <c r="M10" s="1"/>
    </row>
    <row r="11" spans="1:16" ht="39" thickBot="1" x14ac:dyDescent="0.25">
      <c r="A11" s="206"/>
      <c r="B11" s="226"/>
      <c r="C11" s="198"/>
      <c r="D11" s="44" t="s">
        <v>11</v>
      </c>
      <c r="E11" s="45">
        <v>1</v>
      </c>
      <c r="F11" s="36" t="s">
        <v>517</v>
      </c>
      <c r="G11" s="48" t="s">
        <v>499</v>
      </c>
      <c r="H11" s="20" t="s">
        <v>3</v>
      </c>
      <c r="I11" s="45">
        <v>1</v>
      </c>
      <c r="J11" s="90" t="s">
        <v>523</v>
      </c>
      <c r="K11" s="29" t="s">
        <v>904</v>
      </c>
      <c r="L11" s="2"/>
      <c r="M11" s="1"/>
      <c r="P11" s="77"/>
    </row>
    <row r="12" spans="1:16" ht="54.75" customHeight="1" x14ac:dyDescent="0.2">
      <c r="A12" s="206"/>
      <c r="B12" s="239">
        <v>3</v>
      </c>
      <c r="C12" s="210" t="s">
        <v>1266</v>
      </c>
      <c r="D12" s="47" t="s">
        <v>8</v>
      </c>
      <c r="E12" s="204">
        <v>1.5</v>
      </c>
      <c r="F12" s="135" t="s">
        <v>511</v>
      </c>
      <c r="G12" s="33" t="s">
        <v>899</v>
      </c>
      <c r="H12" s="34" t="s">
        <v>12</v>
      </c>
      <c r="I12" s="78">
        <v>0.5</v>
      </c>
      <c r="J12" s="153" t="s">
        <v>988</v>
      </c>
      <c r="K12" s="32" t="s">
        <v>901</v>
      </c>
      <c r="L12" s="140">
        <f>E12+E15+I12+I13+I14+I15</f>
        <v>4</v>
      </c>
      <c r="M12" s="1"/>
    </row>
    <row r="13" spans="1:16" ht="22.5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42">
        <v>1</v>
      </c>
      <c r="J13" s="35" t="s">
        <v>503</v>
      </c>
      <c r="K13" s="101" t="s">
        <v>30</v>
      </c>
      <c r="L13" s="2"/>
      <c r="M13" s="1"/>
    </row>
    <row r="14" spans="1:16" ht="25.5" x14ac:dyDescent="0.2">
      <c r="A14" s="206"/>
      <c r="B14" s="225"/>
      <c r="C14" s="197"/>
      <c r="D14" s="40" t="s">
        <v>10</v>
      </c>
      <c r="E14" s="238"/>
      <c r="F14" s="35" t="s">
        <v>512</v>
      </c>
      <c r="G14" s="10" t="s">
        <v>900</v>
      </c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1</v>
      </c>
      <c r="F15" s="105" t="s">
        <v>517</v>
      </c>
      <c r="G15" s="104" t="s">
        <v>499</v>
      </c>
      <c r="H15" s="26" t="s">
        <v>3</v>
      </c>
      <c r="I15" s="105"/>
      <c r="J15" s="105"/>
      <c r="K15" s="55"/>
      <c r="L15" s="2"/>
      <c r="M15" s="1"/>
    </row>
    <row r="16" spans="1:16" ht="30" customHeight="1" x14ac:dyDescent="0.2">
      <c r="A16" s="206"/>
      <c r="B16" s="224">
        <v>4</v>
      </c>
      <c r="C16" s="196" t="s">
        <v>514</v>
      </c>
      <c r="D16" s="38" t="s">
        <v>8</v>
      </c>
      <c r="E16" s="237">
        <v>1</v>
      </c>
      <c r="F16" s="97" t="s">
        <v>989</v>
      </c>
      <c r="G16" s="12" t="s">
        <v>902</v>
      </c>
      <c r="H16" s="19" t="s">
        <v>12</v>
      </c>
      <c r="I16" s="39"/>
      <c r="J16" s="7"/>
      <c r="K16" s="27"/>
      <c r="L16" s="140">
        <f>E16+E19+I16+I17+I18+I19</f>
        <v>3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42"/>
      <c r="J17" s="35"/>
      <c r="K17" s="101"/>
      <c r="L17" s="2"/>
      <c r="M17" s="1"/>
    </row>
    <row r="18" spans="1:13" ht="45" customHeight="1" x14ac:dyDescent="0.2">
      <c r="A18" s="206"/>
      <c r="B18" s="225"/>
      <c r="C18" s="197"/>
      <c r="D18" s="40" t="s">
        <v>10</v>
      </c>
      <c r="E18" s="238"/>
      <c r="F18" s="35" t="s">
        <v>1208</v>
      </c>
      <c r="G18" s="10" t="s">
        <v>900</v>
      </c>
      <c r="H18" s="43" t="s">
        <v>14</v>
      </c>
      <c r="I18" s="42"/>
      <c r="J18" s="35"/>
      <c r="K18" s="101"/>
      <c r="L18" s="2"/>
      <c r="M18" s="1"/>
    </row>
    <row r="19" spans="1:13" ht="25.15" customHeight="1" thickBot="1" x14ac:dyDescent="0.25">
      <c r="A19" s="206"/>
      <c r="B19" s="226"/>
      <c r="C19" s="198"/>
      <c r="D19" s="44" t="s">
        <v>11</v>
      </c>
      <c r="E19" s="45">
        <v>1</v>
      </c>
      <c r="F19" s="36" t="s">
        <v>528</v>
      </c>
      <c r="G19" s="48" t="s">
        <v>518</v>
      </c>
      <c r="H19" s="20" t="s">
        <v>3</v>
      </c>
      <c r="I19" s="45">
        <v>1</v>
      </c>
      <c r="J19" s="36" t="s">
        <v>524</v>
      </c>
      <c r="K19" s="29" t="s">
        <v>764</v>
      </c>
      <c r="L19" s="2"/>
      <c r="M19" s="1"/>
    </row>
    <row r="20" spans="1:13" ht="38.25" x14ac:dyDescent="0.2">
      <c r="A20" s="206"/>
      <c r="B20" s="239">
        <v>5</v>
      </c>
      <c r="C20" s="233" t="s">
        <v>515</v>
      </c>
      <c r="D20" s="47" t="s">
        <v>8</v>
      </c>
      <c r="E20" s="204">
        <v>1</v>
      </c>
      <c r="F20" s="153" t="s">
        <v>990</v>
      </c>
      <c r="G20" s="12" t="s">
        <v>902</v>
      </c>
      <c r="H20" s="34" t="s">
        <v>12</v>
      </c>
      <c r="I20" s="78">
        <v>1</v>
      </c>
      <c r="J20" s="135" t="s">
        <v>519</v>
      </c>
      <c r="K20" s="32" t="s">
        <v>1274</v>
      </c>
      <c r="L20" s="140">
        <f>E20+E23+I20+I21+I22+I23</f>
        <v>3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50.25" customHeight="1" x14ac:dyDescent="0.2">
      <c r="A22" s="206"/>
      <c r="B22" s="225"/>
      <c r="C22" s="215"/>
      <c r="D22" s="40" t="s">
        <v>10</v>
      </c>
      <c r="E22" s="238"/>
      <c r="F22" s="4"/>
      <c r="G22" s="10"/>
      <c r="H22" s="43" t="s">
        <v>14</v>
      </c>
      <c r="I22" s="42">
        <v>1</v>
      </c>
      <c r="J22" s="35" t="s">
        <v>520</v>
      </c>
      <c r="K22" s="101" t="s">
        <v>521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0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1332</v>
      </c>
      <c r="B1" s="220"/>
      <c r="C1" s="220"/>
      <c r="D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F2" s="76"/>
      <c r="G2" s="67"/>
      <c r="J2" s="16" t="s">
        <v>161</v>
      </c>
      <c r="K2" s="68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75" customHeight="1" x14ac:dyDescent="0.2">
      <c r="A4" s="205" t="s">
        <v>560</v>
      </c>
      <c r="B4" s="224">
        <v>1</v>
      </c>
      <c r="C4" s="196" t="s">
        <v>1267</v>
      </c>
      <c r="D4" s="38" t="s">
        <v>8</v>
      </c>
      <c r="E4" s="237">
        <v>1.5</v>
      </c>
      <c r="F4" s="116" t="s">
        <v>1253</v>
      </c>
      <c r="G4" s="12" t="s">
        <v>905</v>
      </c>
      <c r="H4" s="19" t="s">
        <v>12</v>
      </c>
      <c r="I4" s="39">
        <v>0.5</v>
      </c>
      <c r="J4" s="116" t="s">
        <v>530</v>
      </c>
      <c r="K4" s="96" t="s">
        <v>907</v>
      </c>
      <c r="L4" s="140">
        <f>E4+E7+I4+I5+I6+I7</f>
        <v>4</v>
      </c>
      <c r="M4" s="1"/>
    </row>
    <row r="5" spans="1:16" ht="44.45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42"/>
      <c r="J5" s="53"/>
      <c r="K5" s="28"/>
      <c r="L5" s="2"/>
      <c r="M5" s="1"/>
    </row>
    <row r="6" spans="1:16" ht="43.5" customHeight="1" x14ac:dyDescent="0.2">
      <c r="A6" s="206"/>
      <c r="B6" s="225"/>
      <c r="C6" s="197"/>
      <c r="D6" s="40" t="s">
        <v>10</v>
      </c>
      <c r="E6" s="238"/>
      <c r="F6" s="35" t="s">
        <v>529</v>
      </c>
      <c r="G6" s="10" t="s">
        <v>906</v>
      </c>
      <c r="H6" s="43" t="s">
        <v>14</v>
      </c>
      <c r="I6" s="42"/>
      <c r="J6" s="61"/>
      <c r="K6" s="101"/>
      <c r="L6" s="2"/>
      <c r="M6" s="1"/>
      <c r="O6" s="77"/>
    </row>
    <row r="7" spans="1:16" ht="39" thickBot="1" x14ac:dyDescent="0.25">
      <c r="A7" s="206"/>
      <c r="B7" s="240"/>
      <c r="C7" s="227"/>
      <c r="D7" s="87" t="s">
        <v>11</v>
      </c>
      <c r="E7" s="88">
        <v>1</v>
      </c>
      <c r="F7" s="105" t="s">
        <v>543</v>
      </c>
      <c r="G7" s="104" t="s">
        <v>518</v>
      </c>
      <c r="H7" s="26" t="s">
        <v>3</v>
      </c>
      <c r="I7" s="88">
        <v>1</v>
      </c>
      <c r="J7" s="105" t="s">
        <v>550</v>
      </c>
      <c r="K7" s="55" t="s">
        <v>764</v>
      </c>
      <c r="L7" s="2"/>
      <c r="M7" s="1"/>
    </row>
    <row r="8" spans="1:16" ht="29.25" customHeight="1" x14ac:dyDescent="0.2">
      <c r="A8" s="206"/>
      <c r="B8" s="224">
        <v>2</v>
      </c>
      <c r="C8" s="196" t="s">
        <v>531</v>
      </c>
      <c r="D8" s="38" t="s">
        <v>8</v>
      </c>
      <c r="E8" s="237">
        <v>1.5</v>
      </c>
      <c r="F8" s="116" t="s">
        <v>1209</v>
      </c>
      <c r="G8" s="12" t="s">
        <v>909</v>
      </c>
      <c r="H8" s="19" t="s">
        <v>12</v>
      </c>
      <c r="I8" s="155"/>
      <c r="J8" s="116"/>
      <c r="K8" s="96"/>
      <c r="L8" s="140">
        <f>E8+E11+I8+I10+I9+I11</f>
        <v>4</v>
      </c>
      <c r="M8" s="1"/>
    </row>
    <row r="9" spans="1:16" ht="48.75" customHeight="1" x14ac:dyDescent="0.2">
      <c r="A9" s="206"/>
      <c r="B9" s="225"/>
      <c r="C9" s="197"/>
      <c r="D9" s="40" t="s">
        <v>9</v>
      </c>
      <c r="E9" s="238"/>
      <c r="F9" s="35" t="s">
        <v>532</v>
      </c>
      <c r="G9" s="10" t="s">
        <v>908</v>
      </c>
      <c r="H9" s="41" t="s">
        <v>13</v>
      </c>
      <c r="I9" s="156"/>
      <c r="J9" s="35"/>
      <c r="K9" s="28"/>
      <c r="L9" s="2"/>
      <c r="M9" s="1"/>
    </row>
    <row r="10" spans="1:16" ht="56.25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165">
        <v>1</v>
      </c>
      <c r="J10" s="61" t="s">
        <v>630</v>
      </c>
      <c r="K10" s="101" t="s">
        <v>631</v>
      </c>
      <c r="L10" s="2"/>
      <c r="M10" s="1"/>
    </row>
    <row r="11" spans="1:16" ht="26.25" thickBot="1" x14ac:dyDescent="0.25">
      <c r="A11" s="206"/>
      <c r="B11" s="226"/>
      <c r="C11" s="198"/>
      <c r="D11" s="44" t="s">
        <v>11</v>
      </c>
      <c r="E11" s="45">
        <v>0.5</v>
      </c>
      <c r="F11" s="36" t="s">
        <v>543</v>
      </c>
      <c r="G11" s="48" t="s">
        <v>518</v>
      </c>
      <c r="H11" s="20" t="s">
        <v>3</v>
      </c>
      <c r="I11" s="45">
        <v>1</v>
      </c>
      <c r="J11" s="36" t="s">
        <v>551</v>
      </c>
      <c r="K11" s="29" t="s">
        <v>764</v>
      </c>
      <c r="L11" s="2"/>
      <c r="M11" s="1"/>
      <c r="P11" s="77"/>
    </row>
    <row r="12" spans="1:16" ht="63.75" x14ac:dyDescent="0.2">
      <c r="A12" s="206"/>
      <c r="B12" s="239">
        <v>3</v>
      </c>
      <c r="C12" s="210" t="s">
        <v>1268</v>
      </c>
      <c r="D12" s="47" t="s">
        <v>8</v>
      </c>
      <c r="E12" s="204">
        <v>1.5</v>
      </c>
      <c r="F12" s="135" t="s">
        <v>533</v>
      </c>
      <c r="G12" s="33" t="s">
        <v>910</v>
      </c>
      <c r="H12" s="34" t="s">
        <v>12</v>
      </c>
      <c r="I12" s="154"/>
      <c r="J12" s="5"/>
      <c r="K12" s="32"/>
      <c r="L12" s="140">
        <f>E12+E15+I12+I13+I14+I15</f>
        <v>3.5</v>
      </c>
      <c r="M12" s="1"/>
    </row>
    <row r="13" spans="1:16" ht="22.5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42">
        <v>1</v>
      </c>
      <c r="J13" s="35" t="s">
        <v>549</v>
      </c>
      <c r="K13" s="101" t="s">
        <v>268</v>
      </c>
      <c r="L13" s="2"/>
      <c r="M13" s="1"/>
    </row>
    <row r="14" spans="1:16" ht="33.75" x14ac:dyDescent="0.2">
      <c r="A14" s="206"/>
      <c r="B14" s="225"/>
      <c r="C14" s="197"/>
      <c r="D14" s="40" t="s">
        <v>10</v>
      </c>
      <c r="E14" s="238"/>
      <c r="F14" s="35" t="s">
        <v>534</v>
      </c>
      <c r="G14" s="10" t="s">
        <v>1275</v>
      </c>
      <c r="H14" s="43" t="s">
        <v>14</v>
      </c>
      <c r="I14" s="42"/>
      <c r="J14" s="35"/>
      <c r="K14" s="101"/>
      <c r="L14" s="2"/>
      <c r="M14" s="1"/>
    </row>
    <row r="15" spans="1:16" ht="26.25" thickBot="1" x14ac:dyDescent="0.25">
      <c r="A15" s="206"/>
      <c r="B15" s="240"/>
      <c r="C15" s="227"/>
      <c r="D15" s="87" t="s">
        <v>11</v>
      </c>
      <c r="E15" s="88">
        <v>1</v>
      </c>
      <c r="F15" s="105" t="s">
        <v>544</v>
      </c>
      <c r="G15" s="104" t="s">
        <v>518</v>
      </c>
      <c r="H15" s="26" t="s">
        <v>3</v>
      </c>
      <c r="I15" s="105"/>
      <c r="J15" s="105"/>
      <c r="K15" s="55"/>
      <c r="L15" s="2"/>
      <c r="M15" s="1"/>
    </row>
    <row r="16" spans="1:16" ht="69.75" customHeight="1" x14ac:dyDescent="0.2">
      <c r="A16" s="206"/>
      <c r="B16" s="224">
        <v>4</v>
      </c>
      <c r="C16" s="196" t="s">
        <v>535</v>
      </c>
      <c r="D16" s="38" t="s">
        <v>8</v>
      </c>
      <c r="E16" s="237">
        <v>1</v>
      </c>
      <c r="F16" s="116" t="s">
        <v>568</v>
      </c>
      <c r="G16" s="12" t="s">
        <v>911</v>
      </c>
      <c r="H16" s="19" t="s">
        <v>12</v>
      </c>
      <c r="I16" s="155"/>
      <c r="J16" s="7"/>
      <c r="K16" s="27"/>
      <c r="L16" s="140">
        <f>E16+E19+I16+I17+I18+I19</f>
        <v>2.5</v>
      </c>
      <c r="M16" s="1"/>
    </row>
    <row r="17" spans="1:13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156"/>
      <c r="J17" s="35"/>
      <c r="K17" s="101"/>
      <c r="L17" s="2"/>
      <c r="M17" s="1"/>
    </row>
    <row r="18" spans="1:13" ht="30" customHeight="1" x14ac:dyDescent="0.2">
      <c r="A18" s="206"/>
      <c r="B18" s="225"/>
      <c r="C18" s="197"/>
      <c r="D18" s="40" t="s">
        <v>10</v>
      </c>
      <c r="E18" s="238"/>
      <c r="F18" s="4" t="s">
        <v>537</v>
      </c>
      <c r="G18" s="10" t="s">
        <v>912</v>
      </c>
      <c r="H18" s="43" t="s">
        <v>14</v>
      </c>
      <c r="I18" s="156"/>
      <c r="J18" s="35"/>
      <c r="K18" s="101"/>
      <c r="L18" s="2"/>
      <c r="M18" s="1"/>
    </row>
    <row r="19" spans="1:13" ht="56.45" customHeight="1" thickBot="1" x14ac:dyDescent="0.25">
      <c r="A19" s="206"/>
      <c r="B19" s="226"/>
      <c r="C19" s="198"/>
      <c r="D19" s="44" t="s">
        <v>11</v>
      </c>
      <c r="E19" s="45">
        <v>0.5</v>
      </c>
      <c r="F19" s="36" t="s">
        <v>544</v>
      </c>
      <c r="G19" s="48" t="s">
        <v>518</v>
      </c>
      <c r="H19" s="20" t="s">
        <v>3</v>
      </c>
      <c r="I19" s="45">
        <v>1</v>
      </c>
      <c r="J19" s="36" t="s">
        <v>552</v>
      </c>
      <c r="K19" s="29" t="s">
        <v>764</v>
      </c>
      <c r="L19" s="2"/>
      <c r="M19" s="1"/>
    </row>
    <row r="20" spans="1:13" ht="38.25" x14ac:dyDescent="0.2">
      <c r="A20" s="206"/>
      <c r="B20" s="239">
        <v>5</v>
      </c>
      <c r="C20" s="233" t="s">
        <v>536</v>
      </c>
      <c r="D20" s="47" t="s">
        <v>8</v>
      </c>
      <c r="E20" s="204">
        <v>1</v>
      </c>
      <c r="F20" s="153" t="s">
        <v>991</v>
      </c>
      <c r="G20" s="33" t="s">
        <v>911</v>
      </c>
      <c r="H20" s="34" t="s">
        <v>12</v>
      </c>
      <c r="I20" s="154">
        <v>0.5</v>
      </c>
      <c r="J20" s="135" t="s">
        <v>545</v>
      </c>
      <c r="K20" s="136" t="s">
        <v>546</v>
      </c>
      <c r="L20" s="140">
        <f>E20+E23+I20+I21+I22+I23</f>
        <v>2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33.75" x14ac:dyDescent="0.2">
      <c r="A22" s="206"/>
      <c r="B22" s="225"/>
      <c r="C22" s="215"/>
      <c r="D22" s="40" t="s">
        <v>10</v>
      </c>
      <c r="E22" s="238"/>
      <c r="F22" s="35"/>
      <c r="G22" s="10"/>
      <c r="H22" s="43" t="s">
        <v>14</v>
      </c>
      <c r="I22" s="42">
        <v>0.5</v>
      </c>
      <c r="J22" s="35" t="s">
        <v>547</v>
      </c>
      <c r="K22" s="101" t="s">
        <v>548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1</v>
      </c>
      <c r="K24" s="111"/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</v>
      </c>
      <c r="H25" s="51" t="s">
        <v>65</v>
      </c>
      <c r="I25" s="21">
        <f>I5+I9+I13+I17+I21</f>
        <v>1</v>
      </c>
      <c r="K25" s="111"/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1.5</v>
      </c>
      <c r="K26" s="111"/>
    </row>
    <row r="27" spans="1:13" x14ac:dyDescent="0.2">
      <c r="A27" s="49"/>
      <c r="B27" s="49"/>
      <c r="C27" s="49"/>
      <c r="D27" s="52" t="s">
        <v>68</v>
      </c>
      <c r="E27" s="31">
        <f>K2</f>
        <v>2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</v>
      </c>
    </row>
    <row r="31" spans="1:13" x14ac:dyDescent="0.2">
      <c r="C31" s="2"/>
    </row>
  </sheetData>
  <mergeCells count="17"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19" t="s">
        <v>1303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  <c r="M1" s="67"/>
    </row>
    <row r="2" spans="1:13" x14ac:dyDescent="0.2">
      <c r="A2" s="221"/>
      <c r="B2" s="221"/>
      <c r="C2" s="221"/>
      <c r="D2" s="221"/>
      <c r="E2" s="221"/>
      <c r="J2" s="121" t="s">
        <v>161</v>
      </c>
      <c r="K2" s="68">
        <f>20-(E24+E25+I24+I25+I26+I27+I28)</f>
        <v>0.69999999999999929</v>
      </c>
      <c r="L2" s="128">
        <f>SUM(L4:L23)</f>
        <v>17.3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75" customHeight="1" x14ac:dyDescent="0.2">
      <c r="A4" s="205" t="s">
        <v>1221</v>
      </c>
      <c r="B4" s="193">
        <v>1</v>
      </c>
      <c r="C4" s="214" t="s">
        <v>76</v>
      </c>
      <c r="D4" s="38" t="s">
        <v>8</v>
      </c>
      <c r="E4" s="217">
        <v>1.5</v>
      </c>
      <c r="F4" s="7" t="s">
        <v>304</v>
      </c>
      <c r="G4" s="12" t="s">
        <v>688</v>
      </c>
      <c r="H4" s="19" t="s">
        <v>1219</v>
      </c>
      <c r="I4" s="72">
        <v>0.3</v>
      </c>
      <c r="J4" s="7" t="s">
        <v>78</v>
      </c>
      <c r="K4" s="27" t="s">
        <v>690</v>
      </c>
      <c r="L4" s="140">
        <f>E4+E7+I4+I5+I6+I7</f>
        <v>3.8</v>
      </c>
      <c r="M4" s="126"/>
    </row>
    <row r="5" spans="1:13" ht="26.25" customHeight="1" x14ac:dyDescent="0.2">
      <c r="A5" s="206"/>
      <c r="B5" s="194"/>
      <c r="C5" s="215"/>
      <c r="D5" s="40" t="s">
        <v>9</v>
      </c>
      <c r="E5" s="218"/>
      <c r="F5" s="4" t="s">
        <v>77</v>
      </c>
      <c r="G5" s="10" t="s">
        <v>689</v>
      </c>
      <c r="H5" s="41" t="s">
        <v>13</v>
      </c>
      <c r="I5" s="73"/>
      <c r="J5" s="4"/>
      <c r="K5" s="28"/>
      <c r="L5" s="2"/>
      <c r="M5" s="126"/>
    </row>
    <row r="6" spans="1:13" x14ac:dyDescent="0.2">
      <c r="A6" s="206"/>
      <c r="B6" s="194"/>
      <c r="C6" s="215"/>
      <c r="D6" s="40" t="s">
        <v>10</v>
      </c>
      <c r="E6" s="218"/>
      <c r="F6" s="4"/>
      <c r="G6" s="10"/>
      <c r="H6" s="43" t="s">
        <v>14</v>
      </c>
      <c r="I6" s="73"/>
      <c r="J6" s="4"/>
      <c r="K6" s="28"/>
      <c r="L6" s="2"/>
      <c r="M6" s="126"/>
    </row>
    <row r="7" spans="1:13" ht="38.25" customHeight="1" thickBot="1" x14ac:dyDescent="0.25">
      <c r="A7" s="206"/>
      <c r="B7" s="195"/>
      <c r="C7" s="216"/>
      <c r="D7" s="44" t="s">
        <v>11</v>
      </c>
      <c r="E7" s="71">
        <v>1</v>
      </c>
      <c r="F7" s="22" t="s">
        <v>305</v>
      </c>
      <c r="G7" s="48" t="s">
        <v>79</v>
      </c>
      <c r="H7" s="20" t="s">
        <v>3</v>
      </c>
      <c r="I7" s="71">
        <v>1</v>
      </c>
      <c r="J7" s="6" t="s">
        <v>83</v>
      </c>
      <c r="K7" s="29" t="s">
        <v>685</v>
      </c>
      <c r="L7" s="2"/>
      <c r="M7" s="126"/>
    </row>
    <row r="8" spans="1:13" ht="84" customHeight="1" x14ac:dyDescent="0.2">
      <c r="A8" s="206"/>
      <c r="B8" s="193">
        <v>2</v>
      </c>
      <c r="C8" s="196" t="s">
        <v>93</v>
      </c>
      <c r="D8" s="38" t="s">
        <v>8</v>
      </c>
      <c r="E8" s="199">
        <v>2</v>
      </c>
      <c r="F8" s="7" t="s">
        <v>1304</v>
      </c>
      <c r="G8" s="12" t="s">
        <v>691</v>
      </c>
      <c r="H8" s="19" t="s">
        <v>1219</v>
      </c>
      <c r="I8" s="72"/>
      <c r="J8" s="54"/>
      <c r="K8" s="27"/>
      <c r="L8" s="140">
        <f>E8+E11+I8+I9+I10+I11</f>
        <v>4.5</v>
      </c>
      <c r="M8" s="126"/>
    </row>
    <row r="9" spans="1:13" ht="25.5" x14ac:dyDescent="0.2">
      <c r="A9" s="206"/>
      <c r="B9" s="194"/>
      <c r="C9" s="197"/>
      <c r="D9" s="40" t="s">
        <v>9</v>
      </c>
      <c r="E9" s="200"/>
      <c r="F9" s="4" t="s">
        <v>306</v>
      </c>
      <c r="G9" s="10" t="s">
        <v>693</v>
      </c>
      <c r="H9" s="41" t="s">
        <v>13</v>
      </c>
      <c r="I9" s="73"/>
      <c r="J9" s="53"/>
      <c r="K9" s="28"/>
      <c r="L9" s="2"/>
      <c r="M9" s="126"/>
    </row>
    <row r="10" spans="1:13" ht="25.5" x14ac:dyDescent="0.2">
      <c r="A10" s="206"/>
      <c r="B10" s="194"/>
      <c r="C10" s="197"/>
      <c r="D10" s="40" t="s">
        <v>10</v>
      </c>
      <c r="E10" s="201"/>
      <c r="F10" s="4"/>
      <c r="G10" s="10"/>
      <c r="H10" s="43" t="s">
        <v>14</v>
      </c>
      <c r="I10" s="73">
        <v>0.5</v>
      </c>
      <c r="J10" s="4" t="s">
        <v>307</v>
      </c>
      <c r="K10" s="28" t="s">
        <v>82</v>
      </c>
      <c r="L10" s="2"/>
      <c r="M10" s="126"/>
    </row>
    <row r="11" spans="1:13" ht="53.25" customHeight="1" thickBot="1" x14ac:dyDescent="0.25">
      <c r="A11" s="222"/>
      <c r="B11" s="195"/>
      <c r="C11" s="198"/>
      <c r="D11" s="44" t="s">
        <v>11</v>
      </c>
      <c r="E11" s="71">
        <v>1</v>
      </c>
      <c r="F11" s="6" t="s">
        <v>89</v>
      </c>
      <c r="G11" s="11" t="s">
        <v>79</v>
      </c>
      <c r="H11" s="20" t="s">
        <v>3</v>
      </c>
      <c r="I11" s="71">
        <v>1</v>
      </c>
      <c r="J11" s="23" t="s">
        <v>92</v>
      </c>
      <c r="K11" s="29" t="s">
        <v>685</v>
      </c>
      <c r="L11" s="2"/>
      <c r="M11" s="126"/>
    </row>
    <row r="12" spans="1:13" ht="38.25" x14ac:dyDescent="0.2">
      <c r="A12" s="205" t="s">
        <v>94</v>
      </c>
      <c r="B12" s="193">
        <v>3</v>
      </c>
      <c r="C12" s="196" t="s">
        <v>95</v>
      </c>
      <c r="D12" s="38" t="s">
        <v>8</v>
      </c>
      <c r="E12" s="199">
        <v>1.5</v>
      </c>
      <c r="F12" s="7" t="s">
        <v>308</v>
      </c>
      <c r="G12" s="12" t="s">
        <v>694</v>
      </c>
      <c r="H12" s="19" t="s">
        <v>1219</v>
      </c>
      <c r="I12" s="72"/>
      <c r="J12" s="7"/>
      <c r="K12" s="27"/>
      <c r="L12" s="140">
        <f>E12+E15+I12+I13+I14+I15</f>
        <v>3</v>
      </c>
      <c r="M12" s="126"/>
    </row>
    <row r="13" spans="1:13" ht="25.5" x14ac:dyDescent="0.2">
      <c r="A13" s="206"/>
      <c r="B13" s="194"/>
      <c r="C13" s="197"/>
      <c r="D13" s="40" t="s">
        <v>9</v>
      </c>
      <c r="E13" s="200"/>
      <c r="F13" s="5" t="s">
        <v>1230</v>
      </c>
      <c r="G13" s="10" t="s">
        <v>700</v>
      </c>
      <c r="H13" s="41" t="s">
        <v>13</v>
      </c>
      <c r="I13" s="73"/>
      <c r="J13" s="24"/>
      <c r="K13" s="55"/>
      <c r="L13" s="2"/>
      <c r="M13" s="126"/>
    </row>
    <row r="14" spans="1:13" x14ac:dyDescent="0.2">
      <c r="A14" s="206"/>
      <c r="B14" s="194"/>
      <c r="C14" s="197"/>
      <c r="D14" s="40" t="s">
        <v>10</v>
      </c>
      <c r="E14" s="201"/>
      <c r="F14" s="4"/>
      <c r="G14" s="10"/>
      <c r="H14" s="43" t="s">
        <v>14</v>
      </c>
      <c r="I14" s="73">
        <v>0.5</v>
      </c>
      <c r="J14" s="131" t="s">
        <v>309</v>
      </c>
      <c r="K14" s="148" t="s">
        <v>695</v>
      </c>
      <c r="L14" s="2"/>
      <c r="M14" s="126"/>
    </row>
    <row r="15" spans="1:13" ht="39" thickBot="1" x14ac:dyDescent="0.25">
      <c r="A15" s="206"/>
      <c r="B15" s="195"/>
      <c r="C15" s="198"/>
      <c r="D15" s="44" t="s">
        <v>11</v>
      </c>
      <c r="E15" s="71">
        <v>1</v>
      </c>
      <c r="F15" s="23" t="s">
        <v>90</v>
      </c>
      <c r="G15" s="11" t="s">
        <v>79</v>
      </c>
      <c r="H15" s="20" t="s">
        <v>3</v>
      </c>
      <c r="I15" s="71"/>
      <c r="J15" s="36"/>
      <c r="K15" s="29"/>
      <c r="L15" s="2"/>
      <c r="M15" s="126"/>
    </row>
    <row r="16" spans="1:13" ht="38.25" x14ac:dyDescent="0.2">
      <c r="A16" s="206"/>
      <c r="B16" s="193">
        <v>4</v>
      </c>
      <c r="C16" s="196" t="s">
        <v>96</v>
      </c>
      <c r="D16" s="38" t="s">
        <v>8</v>
      </c>
      <c r="E16" s="199">
        <v>1.5</v>
      </c>
      <c r="F16" s="7" t="s">
        <v>310</v>
      </c>
      <c r="G16" s="12" t="s">
        <v>696</v>
      </c>
      <c r="H16" s="19" t="s">
        <v>1219</v>
      </c>
      <c r="I16" s="72">
        <v>1</v>
      </c>
      <c r="J16" s="7" t="s">
        <v>97</v>
      </c>
      <c r="K16" s="27" t="s">
        <v>697</v>
      </c>
      <c r="L16" s="140">
        <f>E16+I16+I17+I18+I19+E19</f>
        <v>4.5</v>
      </c>
      <c r="M16" s="126"/>
    </row>
    <row r="17" spans="1:13" ht="45" x14ac:dyDescent="0.2">
      <c r="A17" s="206"/>
      <c r="B17" s="194"/>
      <c r="C17" s="197"/>
      <c r="D17" s="40" t="s">
        <v>9</v>
      </c>
      <c r="E17" s="200"/>
      <c r="F17" s="107" t="s">
        <v>217</v>
      </c>
      <c r="G17" s="10" t="s">
        <v>701</v>
      </c>
      <c r="H17" s="41" t="s">
        <v>13</v>
      </c>
      <c r="I17" s="73"/>
      <c r="J17" s="4"/>
      <c r="K17" s="28"/>
      <c r="L17" s="2"/>
      <c r="M17" s="126"/>
    </row>
    <row r="18" spans="1:13" x14ac:dyDescent="0.2">
      <c r="A18" s="206"/>
      <c r="B18" s="194"/>
      <c r="C18" s="197"/>
      <c r="D18" s="40" t="s">
        <v>10</v>
      </c>
      <c r="E18" s="201"/>
      <c r="F18" s="4"/>
      <c r="G18" s="10"/>
      <c r="H18" s="43" t="s">
        <v>14</v>
      </c>
      <c r="I18" s="73"/>
      <c r="J18" s="4"/>
      <c r="K18" s="28"/>
      <c r="L18" s="2"/>
      <c r="M18" s="126"/>
    </row>
    <row r="19" spans="1:13" ht="51.75" thickBot="1" x14ac:dyDescent="0.25">
      <c r="A19" s="206"/>
      <c r="B19" s="195"/>
      <c r="C19" s="198"/>
      <c r="D19" s="44" t="s">
        <v>11</v>
      </c>
      <c r="E19" s="71">
        <v>1</v>
      </c>
      <c r="F19" s="58" t="s">
        <v>90</v>
      </c>
      <c r="G19" s="48" t="s">
        <v>79</v>
      </c>
      <c r="H19" s="20" t="s">
        <v>3</v>
      </c>
      <c r="I19" s="71">
        <v>1</v>
      </c>
      <c r="J19" s="6" t="s">
        <v>1305</v>
      </c>
      <c r="K19" s="29" t="s">
        <v>1306</v>
      </c>
      <c r="L19" s="2"/>
      <c r="M19" s="126"/>
    </row>
    <row r="20" spans="1:13" ht="70.5" customHeight="1" x14ac:dyDescent="0.2">
      <c r="A20" s="206"/>
      <c r="B20" s="193">
        <v>5</v>
      </c>
      <c r="C20" s="214" t="s">
        <v>98</v>
      </c>
      <c r="D20" s="38" t="s">
        <v>8</v>
      </c>
      <c r="E20" s="217">
        <v>1.5</v>
      </c>
      <c r="F20" s="7" t="s">
        <v>311</v>
      </c>
      <c r="G20" s="12" t="s">
        <v>698</v>
      </c>
      <c r="H20" s="19" t="s">
        <v>1219</v>
      </c>
      <c r="I20" s="72"/>
      <c r="J20" s="7"/>
      <c r="K20" s="27"/>
      <c r="L20" s="140">
        <f>E20+E23+I20+I21+I22+I23</f>
        <v>1.5</v>
      </c>
      <c r="M20" s="126"/>
    </row>
    <row r="21" spans="1:13" x14ac:dyDescent="0.2">
      <c r="A21" s="206"/>
      <c r="B21" s="194"/>
      <c r="C21" s="215"/>
      <c r="D21" s="40" t="s">
        <v>9</v>
      </c>
      <c r="E21" s="218"/>
      <c r="F21" s="4" t="s">
        <v>50</v>
      </c>
      <c r="G21" s="10" t="s">
        <v>692</v>
      </c>
      <c r="H21" s="41" t="s">
        <v>13</v>
      </c>
      <c r="I21" s="74"/>
      <c r="J21" s="4"/>
      <c r="K21" s="28"/>
      <c r="L21" s="2"/>
      <c r="M21" s="126"/>
    </row>
    <row r="22" spans="1:13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/>
      <c r="J22" s="4"/>
      <c r="K22" s="28"/>
      <c r="L22" s="2"/>
      <c r="M22" s="126"/>
    </row>
    <row r="23" spans="1:13" ht="26.25" thickBot="1" x14ac:dyDescent="0.25">
      <c r="A23" s="222"/>
      <c r="B23" s="195"/>
      <c r="C23" s="216"/>
      <c r="D23" s="44" t="s">
        <v>11</v>
      </c>
      <c r="E23" s="71"/>
      <c r="F23" s="58"/>
      <c r="G23" s="48"/>
      <c r="H23" s="20" t="s">
        <v>3</v>
      </c>
      <c r="I23" s="75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28">
        <f>E4+E8+E12+E16+E20</f>
        <v>8</v>
      </c>
      <c r="H24" s="51" t="s">
        <v>676</v>
      </c>
      <c r="I24" s="128">
        <f>I4+I8+I12+I16+I20</f>
        <v>1.3</v>
      </c>
      <c r="L24" s="128"/>
    </row>
    <row r="25" spans="1:13" x14ac:dyDescent="0.2">
      <c r="A25" s="49"/>
      <c r="B25" s="49"/>
      <c r="C25" s="49"/>
      <c r="D25" s="51" t="s">
        <v>64</v>
      </c>
      <c r="E25" s="128">
        <f>E7+E11+E15+E19+E23</f>
        <v>4</v>
      </c>
      <c r="H25" s="51" t="s">
        <v>65</v>
      </c>
      <c r="I25" s="128">
        <f>I5+I9+I13+I17+I21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0.69999999999999929</v>
      </c>
      <c r="H27" s="51" t="s">
        <v>67</v>
      </c>
      <c r="I27" s="128">
        <f>I7+I11+I15+I19+I23</f>
        <v>3</v>
      </c>
    </row>
    <row r="28" spans="1:13" x14ac:dyDescent="0.2">
      <c r="H28" s="52" t="s">
        <v>62</v>
      </c>
      <c r="I28" s="130">
        <v>2</v>
      </c>
    </row>
    <row r="30" spans="1:13" x14ac:dyDescent="0.2">
      <c r="F30" s="121" t="s">
        <v>162</v>
      </c>
      <c r="G30" s="130">
        <f>E24+E25+I24+I25+I26+I28+I27</f>
        <v>19.3</v>
      </c>
    </row>
    <row r="31" spans="1:13" x14ac:dyDescent="0.2">
      <c r="C31" s="2"/>
    </row>
  </sheetData>
  <mergeCells count="18">
    <mergeCell ref="A1:E2"/>
    <mergeCell ref="B20:B23"/>
    <mergeCell ref="C20:C23"/>
    <mergeCell ref="E20:E22"/>
    <mergeCell ref="A12:A23"/>
    <mergeCell ref="B8:B11"/>
    <mergeCell ref="C8:C11"/>
    <mergeCell ref="E8:E10"/>
    <mergeCell ref="B12:B15"/>
    <mergeCell ref="C12:C15"/>
    <mergeCell ref="E12:E14"/>
    <mergeCell ref="B16:B19"/>
    <mergeCell ref="A4:A11"/>
    <mergeCell ref="B4:B7"/>
    <mergeCell ref="C4:C7"/>
    <mergeCell ref="E4:E6"/>
    <mergeCell ref="C16:C19"/>
    <mergeCell ref="E16:E18"/>
  </mergeCells>
  <pageMargins left="0.7" right="0.7" top="0.75" bottom="0.75" header="0.3" footer="0.3"/>
  <pageSetup paperSize="9" scale="6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19" t="s">
        <v>1333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3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</v>
      </c>
      <c r="L2" s="128">
        <f>SUM(L4:L23)</f>
        <v>16</v>
      </c>
    </row>
    <row r="3" spans="1:13" ht="41.2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32.1" customHeight="1" x14ac:dyDescent="0.2">
      <c r="A4" s="205" t="s">
        <v>972</v>
      </c>
      <c r="B4" s="224">
        <v>1</v>
      </c>
      <c r="C4" s="196" t="s">
        <v>1210</v>
      </c>
      <c r="D4" s="38" t="s">
        <v>8</v>
      </c>
      <c r="E4" s="237">
        <v>1</v>
      </c>
      <c r="F4" s="116" t="s">
        <v>571</v>
      </c>
      <c r="G4" s="12" t="s">
        <v>918</v>
      </c>
      <c r="H4" s="19" t="s">
        <v>12</v>
      </c>
      <c r="I4" s="164">
        <v>0.5</v>
      </c>
      <c r="J4" s="116" t="s">
        <v>570</v>
      </c>
      <c r="K4" s="96" t="s">
        <v>1264</v>
      </c>
      <c r="L4" s="140">
        <f>E4+E7+I4+I5+I6+I7</f>
        <v>3.5</v>
      </c>
    </row>
    <row r="5" spans="1:13" ht="15.75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166"/>
      <c r="J5" s="167"/>
      <c r="K5" s="168"/>
    </row>
    <row r="6" spans="1:13" ht="16.5" customHeight="1" x14ac:dyDescent="0.2">
      <c r="A6" s="206"/>
      <c r="B6" s="225"/>
      <c r="C6" s="197"/>
      <c r="D6" s="40" t="s">
        <v>10</v>
      </c>
      <c r="E6" s="238"/>
      <c r="F6" s="35" t="s">
        <v>569</v>
      </c>
      <c r="G6" s="10" t="s">
        <v>856</v>
      </c>
      <c r="H6" s="43" t="s">
        <v>14</v>
      </c>
      <c r="I6" s="166"/>
      <c r="J6" s="167"/>
      <c r="K6" s="168"/>
    </row>
    <row r="7" spans="1:13" ht="30.75" customHeight="1" thickBot="1" x14ac:dyDescent="0.25">
      <c r="A7" s="206"/>
      <c r="B7" s="226"/>
      <c r="C7" s="198"/>
      <c r="D7" s="44" t="s">
        <v>11</v>
      </c>
      <c r="E7" s="45">
        <v>1</v>
      </c>
      <c r="F7" s="36" t="s">
        <v>553</v>
      </c>
      <c r="G7" s="48" t="s">
        <v>518</v>
      </c>
      <c r="H7" s="20" t="s">
        <v>3</v>
      </c>
      <c r="I7" s="45">
        <v>1</v>
      </c>
      <c r="J7" s="36" t="s">
        <v>558</v>
      </c>
      <c r="K7" s="29" t="s">
        <v>916</v>
      </c>
    </row>
    <row r="8" spans="1:13" ht="67.5" customHeight="1" x14ac:dyDescent="0.2">
      <c r="A8" s="206"/>
      <c r="B8" s="224">
        <v>2</v>
      </c>
      <c r="C8" s="196" t="s">
        <v>572</v>
      </c>
      <c r="D8" s="38" t="s">
        <v>8</v>
      </c>
      <c r="E8" s="237">
        <v>1</v>
      </c>
      <c r="F8" s="116" t="s">
        <v>573</v>
      </c>
      <c r="G8" s="12" t="s">
        <v>911</v>
      </c>
      <c r="H8" s="19" t="s">
        <v>12</v>
      </c>
      <c r="I8" s="164">
        <v>0.5</v>
      </c>
      <c r="J8" s="116" t="s">
        <v>575</v>
      </c>
      <c r="K8" s="96" t="s">
        <v>919</v>
      </c>
      <c r="L8" s="140">
        <f>E8+E11+I8+I9+I10+I11</f>
        <v>3.5</v>
      </c>
    </row>
    <row r="9" spans="1:13" ht="15" customHeight="1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166"/>
      <c r="J9" s="167"/>
      <c r="K9" s="168"/>
    </row>
    <row r="10" spans="1:13" ht="16.5" customHeight="1" x14ac:dyDescent="0.2">
      <c r="A10" s="206"/>
      <c r="B10" s="225"/>
      <c r="C10" s="197"/>
      <c r="D10" s="40" t="s">
        <v>10</v>
      </c>
      <c r="E10" s="238"/>
      <c r="F10" s="35" t="s">
        <v>574</v>
      </c>
      <c r="G10" s="10" t="s">
        <v>856</v>
      </c>
      <c r="H10" s="43" t="s">
        <v>14</v>
      </c>
      <c r="I10" s="166"/>
      <c r="J10" s="167"/>
      <c r="K10" s="168"/>
    </row>
    <row r="11" spans="1:13" ht="53.25" customHeight="1" thickBot="1" x14ac:dyDescent="0.25">
      <c r="A11" s="206"/>
      <c r="B11" s="226"/>
      <c r="C11" s="198"/>
      <c r="D11" s="44" t="s">
        <v>11</v>
      </c>
      <c r="E11" s="45">
        <v>1</v>
      </c>
      <c r="F11" s="36" t="s">
        <v>561</v>
      </c>
      <c r="G11" s="48" t="s">
        <v>554</v>
      </c>
      <c r="H11" s="20" t="s">
        <v>3</v>
      </c>
      <c r="I11" s="45">
        <v>1</v>
      </c>
      <c r="J11" s="36" t="s">
        <v>559</v>
      </c>
      <c r="K11" s="29" t="s">
        <v>917</v>
      </c>
    </row>
    <row r="12" spans="1:13" ht="42" customHeight="1" x14ac:dyDescent="0.2">
      <c r="A12" s="206"/>
      <c r="B12" s="224">
        <v>3</v>
      </c>
      <c r="C12" s="196" t="s">
        <v>576</v>
      </c>
      <c r="D12" s="38" t="s">
        <v>8</v>
      </c>
      <c r="E12" s="237">
        <v>1</v>
      </c>
      <c r="F12" s="99" t="s">
        <v>577</v>
      </c>
      <c r="G12" s="12" t="s">
        <v>921</v>
      </c>
      <c r="H12" s="19" t="s">
        <v>1219</v>
      </c>
      <c r="I12" s="39">
        <v>0.5</v>
      </c>
      <c r="J12" s="97" t="s">
        <v>579</v>
      </c>
      <c r="K12" s="27" t="s">
        <v>923</v>
      </c>
      <c r="L12" s="140">
        <f>E12+E15+I12+I13+I14+I15</f>
        <v>3.5</v>
      </c>
      <c r="M12" s="1"/>
    </row>
    <row r="13" spans="1:13" ht="15" x14ac:dyDescent="0.2">
      <c r="A13" s="206"/>
      <c r="B13" s="225"/>
      <c r="C13" s="197"/>
      <c r="D13" s="40" t="s">
        <v>9</v>
      </c>
      <c r="E13" s="238"/>
      <c r="F13" s="106"/>
      <c r="G13" s="10"/>
      <c r="H13" s="41" t="s">
        <v>13</v>
      </c>
      <c r="I13" s="163">
        <v>1</v>
      </c>
      <c r="J13" s="35" t="s">
        <v>414</v>
      </c>
      <c r="K13" s="101" t="s">
        <v>557</v>
      </c>
      <c r="L13" s="2"/>
      <c r="M13" s="1"/>
    </row>
    <row r="14" spans="1:13" ht="25.5" x14ac:dyDescent="0.2">
      <c r="A14" s="206"/>
      <c r="B14" s="225"/>
      <c r="C14" s="197"/>
      <c r="D14" s="40" t="s">
        <v>10</v>
      </c>
      <c r="E14" s="238"/>
      <c r="F14" s="98" t="s">
        <v>578</v>
      </c>
      <c r="G14" s="10" t="s">
        <v>922</v>
      </c>
      <c r="H14" s="43" t="s">
        <v>14</v>
      </c>
      <c r="I14" s="42"/>
      <c r="J14" s="98"/>
      <c r="K14" s="101"/>
      <c r="L14" s="2"/>
      <c r="M14" s="1"/>
    </row>
    <row r="15" spans="1:13" ht="26.25" thickBot="1" x14ac:dyDescent="0.25">
      <c r="A15" s="206"/>
      <c r="B15" s="240"/>
      <c r="C15" s="227"/>
      <c r="D15" s="87" t="s">
        <v>11</v>
      </c>
      <c r="E15" s="88">
        <v>1</v>
      </c>
      <c r="F15" s="103" t="s">
        <v>623</v>
      </c>
      <c r="G15" s="104" t="s">
        <v>554</v>
      </c>
      <c r="H15" s="26" t="s">
        <v>3</v>
      </c>
      <c r="I15" s="105"/>
      <c r="J15" s="103"/>
      <c r="K15" s="55"/>
      <c r="L15" s="2"/>
      <c r="M15" s="1"/>
    </row>
    <row r="16" spans="1:13" ht="38.25" x14ac:dyDescent="0.2">
      <c r="A16" s="206"/>
      <c r="B16" s="224">
        <v>4</v>
      </c>
      <c r="C16" s="196" t="s">
        <v>580</v>
      </c>
      <c r="D16" s="38" t="s">
        <v>8</v>
      </c>
      <c r="E16" s="237">
        <v>1</v>
      </c>
      <c r="F16" s="99" t="s">
        <v>581</v>
      </c>
      <c r="G16" s="12" t="s">
        <v>924</v>
      </c>
      <c r="H16" s="19" t="s">
        <v>1219</v>
      </c>
      <c r="I16" s="39">
        <v>0.5</v>
      </c>
      <c r="J16" s="99" t="s">
        <v>583</v>
      </c>
      <c r="K16" s="27" t="s">
        <v>926</v>
      </c>
      <c r="L16" s="140">
        <f>E16+E19+I16+I17+I18+I19</f>
        <v>3.5</v>
      </c>
      <c r="M16" s="1"/>
    </row>
    <row r="17" spans="1:13" ht="15" x14ac:dyDescent="0.2">
      <c r="A17" s="206"/>
      <c r="B17" s="225"/>
      <c r="C17" s="197"/>
      <c r="D17" s="40" t="s">
        <v>9</v>
      </c>
      <c r="E17" s="238"/>
      <c r="F17" s="106"/>
      <c r="G17" s="10"/>
      <c r="H17" s="41" t="s">
        <v>13</v>
      </c>
      <c r="I17" s="42"/>
      <c r="J17" s="61"/>
      <c r="K17" s="101"/>
      <c r="L17" s="2"/>
      <c r="M17" s="1"/>
    </row>
    <row r="18" spans="1:13" ht="38.25" x14ac:dyDescent="0.2">
      <c r="A18" s="206"/>
      <c r="B18" s="225"/>
      <c r="C18" s="197"/>
      <c r="D18" s="40" t="s">
        <v>10</v>
      </c>
      <c r="E18" s="238"/>
      <c r="F18" s="98" t="s">
        <v>582</v>
      </c>
      <c r="G18" s="10" t="s">
        <v>925</v>
      </c>
      <c r="H18" s="43" t="s">
        <v>14</v>
      </c>
      <c r="I18" s="42"/>
      <c r="J18" s="61"/>
      <c r="K18" s="101"/>
      <c r="L18" s="2"/>
      <c r="M18" s="1"/>
    </row>
    <row r="19" spans="1:13" ht="84" customHeight="1" thickBot="1" x14ac:dyDescent="0.25">
      <c r="A19" s="206"/>
      <c r="B19" s="226"/>
      <c r="C19" s="198"/>
      <c r="D19" s="44" t="s">
        <v>11</v>
      </c>
      <c r="E19" s="45">
        <v>1</v>
      </c>
      <c r="F19" s="100" t="s">
        <v>623</v>
      </c>
      <c r="G19" s="48" t="s">
        <v>554</v>
      </c>
      <c r="H19" s="20" t="s">
        <v>3</v>
      </c>
      <c r="I19" s="36">
        <v>1</v>
      </c>
      <c r="J19" s="100" t="s">
        <v>626</v>
      </c>
      <c r="K19" s="29" t="s">
        <v>920</v>
      </c>
      <c r="L19" s="2"/>
      <c r="M19" s="1"/>
    </row>
    <row r="20" spans="1:13" ht="59.1" customHeight="1" x14ac:dyDescent="0.2">
      <c r="A20" s="206"/>
      <c r="B20" s="239">
        <v>5</v>
      </c>
      <c r="C20" s="233" t="s">
        <v>584</v>
      </c>
      <c r="D20" s="47" t="s">
        <v>8</v>
      </c>
      <c r="E20" s="204">
        <v>1</v>
      </c>
      <c r="F20" s="153" t="s">
        <v>1211</v>
      </c>
      <c r="G20" s="33" t="s">
        <v>911</v>
      </c>
      <c r="H20" s="34" t="s">
        <v>1219</v>
      </c>
      <c r="I20" s="78"/>
      <c r="J20" s="5"/>
      <c r="K20" s="32"/>
      <c r="L20" s="140">
        <f>E20+E23+I20+I21+I22+I23</f>
        <v>2</v>
      </c>
      <c r="M20" s="1"/>
    </row>
    <row r="21" spans="1:13" x14ac:dyDescent="0.2">
      <c r="A21" s="206"/>
      <c r="B21" s="225"/>
      <c r="C21" s="215"/>
      <c r="D21" s="40" t="s">
        <v>9</v>
      </c>
      <c r="E21" s="23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24" customHeight="1" x14ac:dyDescent="0.2">
      <c r="A22" s="206"/>
      <c r="B22" s="225"/>
      <c r="C22" s="215"/>
      <c r="D22" s="40" t="s">
        <v>10</v>
      </c>
      <c r="E22" s="238"/>
      <c r="F22" s="141" t="s">
        <v>585</v>
      </c>
      <c r="G22" s="10" t="s">
        <v>927</v>
      </c>
      <c r="H22" s="43" t="s">
        <v>14</v>
      </c>
      <c r="I22" s="165">
        <v>1</v>
      </c>
      <c r="J22" s="98" t="s">
        <v>624</v>
      </c>
      <c r="K22" s="101" t="s">
        <v>625</v>
      </c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45"/>
      <c r="F23" s="100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E12+E16+E20+E8+E4</f>
        <v>5</v>
      </c>
      <c r="H24" s="51" t="s">
        <v>676</v>
      </c>
      <c r="I24" s="21">
        <f>I12+I16+I20+I8+I4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E15+E19+E23+E7+E11</f>
        <v>4</v>
      </c>
      <c r="H25" s="51" t="s">
        <v>65</v>
      </c>
      <c r="I25" s="21">
        <f>I13+I17+I21+I9+I5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I14+I18+I22+I10+I6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2</v>
      </c>
      <c r="H27" s="51" t="s">
        <v>67</v>
      </c>
      <c r="I27" s="21">
        <f>I15+I19+I23+I11+I7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</v>
      </c>
    </row>
    <row r="31" spans="1:13" x14ac:dyDescent="0.2">
      <c r="C31" s="2"/>
    </row>
  </sheetData>
  <mergeCells count="17">
    <mergeCell ref="E8:E10"/>
    <mergeCell ref="A4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6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1334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.6" customHeight="1" x14ac:dyDescent="0.2">
      <c r="A4" s="241" t="s">
        <v>664</v>
      </c>
      <c r="B4" s="224">
        <v>1</v>
      </c>
      <c r="C4" s="196" t="s">
        <v>586</v>
      </c>
      <c r="D4" s="38" t="s">
        <v>8</v>
      </c>
      <c r="E4" s="237">
        <v>1.5</v>
      </c>
      <c r="F4" s="99" t="s">
        <v>587</v>
      </c>
      <c r="G4" s="12" t="s">
        <v>928</v>
      </c>
      <c r="H4" s="19" t="s">
        <v>12</v>
      </c>
      <c r="I4" s="39">
        <v>0.5</v>
      </c>
      <c r="J4" s="116" t="s">
        <v>589</v>
      </c>
      <c r="K4" s="96" t="s">
        <v>901</v>
      </c>
      <c r="L4" s="140">
        <f>E4+E7+I4+I5+I6+I7</f>
        <v>4</v>
      </c>
      <c r="M4" s="1"/>
    </row>
    <row r="5" spans="1:16" ht="17.25" customHeight="1" x14ac:dyDescent="0.2">
      <c r="A5" s="242"/>
      <c r="B5" s="225"/>
      <c r="C5" s="197"/>
      <c r="D5" s="40" t="s">
        <v>9</v>
      </c>
      <c r="E5" s="238"/>
      <c r="F5" s="106"/>
      <c r="G5" s="10"/>
      <c r="H5" s="41" t="s">
        <v>13</v>
      </c>
      <c r="I5" s="42"/>
      <c r="J5" s="53"/>
      <c r="K5" s="28"/>
      <c r="L5" s="2"/>
      <c r="M5" s="1"/>
    </row>
    <row r="6" spans="1:16" ht="42.6" customHeight="1" x14ac:dyDescent="0.2">
      <c r="A6" s="242"/>
      <c r="B6" s="225"/>
      <c r="C6" s="197"/>
      <c r="D6" s="40" t="s">
        <v>10</v>
      </c>
      <c r="E6" s="238"/>
      <c r="F6" s="35" t="s">
        <v>588</v>
      </c>
      <c r="G6" s="10" t="s">
        <v>929</v>
      </c>
      <c r="H6" s="43" t="s">
        <v>14</v>
      </c>
      <c r="I6" s="42"/>
      <c r="J6" s="53"/>
      <c r="K6" s="28"/>
      <c r="L6" s="2"/>
      <c r="M6" s="1"/>
      <c r="O6" s="77"/>
    </row>
    <row r="7" spans="1:16" ht="51" customHeight="1" thickBot="1" x14ac:dyDescent="0.25">
      <c r="A7" s="242"/>
      <c r="B7" s="226"/>
      <c r="C7" s="198"/>
      <c r="D7" s="44" t="s">
        <v>11</v>
      </c>
      <c r="E7" s="45">
        <v>1</v>
      </c>
      <c r="F7" s="100" t="s">
        <v>627</v>
      </c>
      <c r="G7" s="48" t="s">
        <v>554</v>
      </c>
      <c r="H7" s="20" t="s">
        <v>3</v>
      </c>
      <c r="I7" s="45">
        <v>1</v>
      </c>
      <c r="J7" s="90" t="s">
        <v>633</v>
      </c>
      <c r="K7" s="29" t="s">
        <v>936</v>
      </c>
      <c r="L7" s="2"/>
      <c r="M7" s="1"/>
    </row>
    <row r="8" spans="1:16" ht="46.15" customHeight="1" x14ac:dyDescent="0.2">
      <c r="A8" s="242"/>
      <c r="B8" s="224">
        <v>2</v>
      </c>
      <c r="C8" s="196" t="s">
        <v>1212</v>
      </c>
      <c r="D8" s="38" t="s">
        <v>8</v>
      </c>
      <c r="E8" s="237">
        <v>1.5</v>
      </c>
      <c r="F8" s="116" t="s">
        <v>1254</v>
      </c>
      <c r="G8" s="12" t="s">
        <v>930</v>
      </c>
      <c r="H8" s="19" t="s">
        <v>12</v>
      </c>
      <c r="I8" s="39">
        <v>0.5</v>
      </c>
      <c r="J8" s="97" t="s">
        <v>996</v>
      </c>
      <c r="K8" s="96" t="s">
        <v>932</v>
      </c>
      <c r="L8" s="140">
        <f>E8+E11+I8+I10+I9+I11</f>
        <v>4</v>
      </c>
      <c r="M8" s="1"/>
    </row>
    <row r="9" spans="1:16" ht="15" x14ac:dyDescent="0.2">
      <c r="A9" s="242"/>
      <c r="B9" s="225"/>
      <c r="C9" s="197"/>
      <c r="D9" s="40" t="s">
        <v>9</v>
      </c>
      <c r="E9" s="238"/>
      <c r="F9" s="106"/>
      <c r="G9" s="10"/>
      <c r="H9" s="41" t="s">
        <v>13</v>
      </c>
      <c r="I9" s="42"/>
      <c r="J9" s="61"/>
      <c r="K9" s="28"/>
      <c r="L9" s="2"/>
      <c r="M9" s="1"/>
    </row>
    <row r="10" spans="1:16" ht="25.5" x14ac:dyDescent="0.2">
      <c r="A10" s="242"/>
      <c r="B10" s="225"/>
      <c r="C10" s="197"/>
      <c r="D10" s="40" t="s">
        <v>10</v>
      </c>
      <c r="E10" s="238"/>
      <c r="F10" s="98" t="s">
        <v>590</v>
      </c>
      <c r="G10" s="10" t="s">
        <v>931</v>
      </c>
      <c r="H10" s="43" t="s">
        <v>14</v>
      </c>
      <c r="I10" s="42"/>
      <c r="J10" s="4"/>
      <c r="K10" s="28"/>
      <c r="L10" s="2"/>
      <c r="M10" s="1"/>
    </row>
    <row r="11" spans="1:16" ht="33.950000000000003" customHeight="1" thickBot="1" x14ac:dyDescent="0.25">
      <c r="A11" s="242"/>
      <c r="B11" s="226"/>
      <c r="C11" s="198"/>
      <c r="D11" s="44" t="s">
        <v>11</v>
      </c>
      <c r="E11" s="45">
        <v>1</v>
      </c>
      <c r="F11" s="100" t="s">
        <v>627</v>
      </c>
      <c r="G11" s="48" t="s">
        <v>554</v>
      </c>
      <c r="H11" s="20" t="s">
        <v>3</v>
      </c>
      <c r="I11" s="45">
        <v>1</v>
      </c>
      <c r="J11" s="100" t="s">
        <v>634</v>
      </c>
      <c r="K11" s="29" t="s">
        <v>937</v>
      </c>
      <c r="L11" s="2"/>
      <c r="M11" s="1"/>
      <c r="P11" s="77"/>
    </row>
    <row r="12" spans="1:16" ht="51" x14ac:dyDescent="0.2">
      <c r="A12" s="242"/>
      <c r="B12" s="224">
        <v>3</v>
      </c>
      <c r="C12" s="196" t="s">
        <v>591</v>
      </c>
      <c r="D12" s="38" t="s">
        <v>8</v>
      </c>
      <c r="E12" s="237">
        <v>1.5</v>
      </c>
      <c r="F12" s="99" t="s">
        <v>592</v>
      </c>
      <c r="G12" s="12" t="s">
        <v>933</v>
      </c>
      <c r="H12" s="19" t="s">
        <v>12</v>
      </c>
      <c r="I12" s="39">
        <v>0.5</v>
      </c>
      <c r="J12" s="97" t="s">
        <v>594</v>
      </c>
      <c r="K12" s="27" t="s">
        <v>935</v>
      </c>
      <c r="L12" s="140">
        <f>E12+E15+I12+I13+I14+I15</f>
        <v>3.5</v>
      </c>
      <c r="M12" s="1"/>
    </row>
    <row r="13" spans="1:16" ht="22.5" x14ac:dyDescent="0.2">
      <c r="A13" s="242"/>
      <c r="B13" s="225"/>
      <c r="C13" s="197"/>
      <c r="D13" s="40" t="s">
        <v>9</v>
      </c>
      <c r="E13" s="238"/>
      <c r="F13" s="106"/>
      <c r="G13" s="10"/>
      <c r="H13" s="41" t="s">
        <v>13</v>
      </c>
      <c r="I13" s="42">
        <v>1</v>
      </c>
      <c r="J13" s="35" t="s">
        <v>632</v>
      </c>
      <c r="K13" s="101" t="s">
        <v>30</v>
      </c>
      <c r="L13" s="2"/>
      <c r="M13" s="1"/>
    </row>
    <row r="14" spans="1:16" ht="25.5" x14ac:dyDescent="0.2">
      <c r="A14" s="242"/>
      <c r="B14" s="225"/>
      <c r="C14" s="197"/>
      <c r="D14" s="40" t="s">
        <v>10</v>
      </c>
      <c r="E14" s="238"/>
      <c r="F14" s="98" t="s">
        <v>593</v>
      </c>
      <c r="G14" s="10" t="s">
        <v>934</v>
      </c>
      <c r="H14" s="43" t="s">
        <v>14</v>
      </c>
      <c r="I14" s="42"/>
      <c r="J14" s="98"/>
      <c r="K14" s="101"/>
      <c r="L14" s="2"/>
      <c r="M14" s="1"/>
    </row>
    <row r="15" spans="1:16" ht="26.25" thickBot="1" x14ac:dyDescent="0.25">
      <c r="A15" s="242"/>
      <c r="B15" s="226"/>
      <c r="C15" s="198"/>
      <c r="D15" s="44" t="s">
        <v>11</v>
      </c>
      <c r="E15" s="45">
        <v>0.5</v>
      </c>
      <c r="F15" s="100" t="s">
        <v>628</v>
      </c>
      <c r="G15" s="48" t="s">
        <v>554</v>
      </c>
      <c r="H15" s="20" t="s">
        <v>3</v>
      </c>
      <c r="I15" s="36"/>
      <c r="J15" s="36"/>
      <c r="K15" s="29"/>
      <c r="L15" s="2"/>
      <c r="M15" s="1"/>
    </row>
    <row r="16" spans="1:16" ht="95.45" customHeight="1" x14ac:dyDescent="0.2">
      <c r="A16" s="242"/>
      <c r="B16" s="224">
        <v>4</v>
      </c>
      <c r="C16" s="196" t="s">
        <v>595</v>
      </c>
      <c r="D16" s="38" t="s">
        <v>8</v>
      </c>
      <c r="E16" s="237">
        <v>1.5</v>
      </c>
      <c r="F16" s="116" t="s">
        <v>1213</v>
      </c>
      <c r="G16" s="12" t="s">
        <v>911</v>
      </c>
      <c r="H16" s="19" t="s">
        <v>12</v>
      </c>
      <c r="I16" s="39">
        <v>1</v>
      </c>
      <c r="J16" s="99" t="s">
        <v>629</v>
      </c>
      <c r="K16" s="96" t="s">
        <v>58</v>
      </c>
      <c r="L16" s="140">
        <f>E16+E19+I17+I18+I19+I16</f>
        <v>3.5</v>
      </c>
      <c r="M16" s="1"/>
    </row>
    <row r="17" spans="1:13" ht="15" x14ac:dyDescent="0.2">
      <c r="A17" s="242"/>
      <c r="B17" s="225"/>
      <c r="C17" s="197"/>
      <c r="D17" s="40" t="s">
        <v>9</v>
      </c>
      <c r="E17" s="238"/>
      <c r="F17" s="106"/>
      <c r="G17" s="10"/>
      <c r="H17" s="41" t="s">
        <v>13</v>
      </c>
      <c r="I17" s="42"/>
      <c r="J17" s="61"/>
      <c r="K17" s="101"/>
      <c r="L17" s="2"/>
      <c r="M17" s="1"/>
    </row>
    <row r="18" spans="1:13" x14ac:dyDescent="0.2">
      <c r="A18" s="242"/>
      <c r="B18" s="225"/>
      <c r="C18" s="197"/>
      <c r="D18" s="40" t="s">
        <v>10</v>
      </c>
      <c r="E18" s="238"/>
      <c r="F18" s="4"/>
      <c r="G18" s="10"/>
      <c r="H18" s="43" t="s">
        <v>14</v>
      </c>
      <c r="I18" s="42"/>
      <c r="J18" s="61"/>
      <c r="K18" s="101"/>
      <c r="L18" s="2"/>
      <c r="M18" s="1"/>
    </row>
    <row r="19" spans="1:13" ht="30.6" customHeight="1" thickBot="1" x14ac:dyDescent="0.25">
      <c r="A19" s="242"/>
      <c r="B19" s="226"/>
      <c r="C19" s="198"/>
      <c r="D19" s="44" t="s">
        <v>11</v>
      </c>
      <c r="E19" s="45"/>
      <c r="F19" s="100"/>
      <c r="G19" s="48"/>
      <c r="H19" s="20" t="s">
        <v>3</v>
      </c>
      <c r="I19" s="45">
        <v>1</v>
      </c>
      <c r="J19" s="100" t="s">
        <v>635</v>
      </c>
      <c r="K19" s="29" t="s">
        <v>938</v>
      </c>
      <c r="L19" s="2"/>
      <c r="M19" s="1"/>
    </row>
    <row r="20" spans="1:13" ht="66" customHeight="1" x14ac:dyDescent="0.2">
      <c r="A20" s="242"/>
      <c r="B20" s="224">
        <v>5</v>
      </c>
      <c r="C20" s="196" t="s">
        <v>596</v>
      </c>
      <c r="D20" s="38" t="s">
        <v>8</v>
      </c>
      <c r="E20" s="237">
        <v>1.5</v>
      </c>
      <c r="F20" s="116" t="s">
        <v>661</v>
      </c>
      <c r="G20" s="12" t="s">
        <v>911</v>
      </c>
      <c r="H20" s="19" t="s">
        <v>1219</v>
      </c>
      <c r="I20" s="184">
        <v>0.5</v>
      </c>
      <c r="J20" s="116" t="s">
        <v>598</v>
      </c>
      <c r="K20" s="96" t="s">
        <v>940</v>
      </c>
      <c r="L20" s="140">
        <f>E20+E23+I21+I22+I23+I20</f>
        <v>3</v>
      </c>
      <c r="M20" s="1"/>
    </row>
    <row r="21" spans="1:13" x14ac:dyDescent="0.2">
      <c r="A21" s="242"/>
      <c r="B21" s="225"/>
      <c r="C21" s="197"/>
      <c r="D21" s="40" t="s">
        <v>9</v>
      </c>
      <c r="E21" s="238"/>
      <c r="F21" s="115"/>
      <c r="G21" s="10"/>
      <c r="H21" s="41" t="s">
        <v>13</v>
      </c>
      <c r="I21" s="183"/>
      <c r="J21" s="53"/>
      <c r="K21" s="28"/>
      <c r="L21" s="2"/>
      <c r="M21" s="1"/>
    </row>
    <row r="22" spans="1:13" ht="54.6" customHeight="1" x14ac:dyDescent="0.2">
      <c r="A22" s="242"/>
      <c r="B22" s="225"/>
      <c r="C22" s="197"/>
      <c r="D22" s="40" t="s">
        <v>10</v>
      </c>
      <c r="E22" s="238"/>
      <c r="F22" s="35" t="s">
        <v>597</v>
      </c>
      <c r="G22" s="10" t="s">
        <v>939</v>
      </c>
      <c r="H22" s="43" t="s">
        <v>14</v>
      </c>
      <c r="I22" s="183"/>
      <c r="J22" s="53"/>
      <c r="K22" s="28"/>
      <c r="L22" s="2"/>
      <c r="M22" s="1"/>
    </row>
    <row r="23" spans="1:13" ht="26.25" thickBot="1" x14ac:dyDescent="0.25">
      <c r="A23" s="243"/>
      <c r="B23" s="226"/>
      <c r="C23" s="227"/>
      <c r="D23" s="87" t="s">
        <v>11</v>
      </c>
      <c r="E23" s="45">
        <v>1</v>
      </c>
      <c r="F23" s="100" t="s">
        <v>628</v>
      </c>
      <c r="G23" s="48" t="s">
        <v>554</v>
      </c>
      <c r="H23" s="26" t="s">
        <v>3</v>
      </c>
      <c r="I23" s="88"/>
      <c r="J23" s="105"/>
      <c r="K23" s="55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7.5</v>
      </c>
      <c r="H24" s="51" t="s">
        <v>676</v>
      </c>
      <c r="I24" s="21">
        <f>I4+I8+I12+I20+I16</f>
        <v>3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3.5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68</v>
      </c>
      <c r="E27" s="31">
        <f>K2</f>
        <v>0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20</v>
      </c>
    </row>
    <row r="31" spans="1:13" x14ac:dyDescent="0.2">
      <c r="C31" s="2"/>
    </row>
  </sheetData>
  <mergeCells count="17"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</mergeCells>
  <pageMargins left="0.7" right="0.7" top="0.75" bottom="0.75" header="0.3" footer="0.3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11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1335</v>
      </c>
      <c r="B1" s="220"/>
      <c r="C1" s="220"/>
      <c r="D1" s="220"/>
      <c r="E1" s="220"/>
      <c r="F1" s="16" t="s">
        <v>15</v>
      </c>
      <c r="G1" s="150">
        <v>3</v>
      </c>
      <c r="J1" s="16" t="s">
        <v>16</v>
      </c>
      <c r="K1" s="68">
        <f>G1*4</f>
        <v>12</v>
      </c>
    </row>
    <row r="2" spans="1:16" ht="13.5" customHeight="1" x14ac:dyDescent="0.2">
      <c r="A2" s="221"/>
      <c r="B2" s="221"/>
      <c r="C2" s="221"/>
      <c r="D2" s="221"/>
      <c r="E2" s="221"/>
      <c r="F2" s="76"/>
      <c r="G2" s="151"/>
      <c r="J2" s="16" t="s">
        <v>161</v>
      </c>
      <c r="K2" s="68">
        <f>12-(E16+E17+I16+I17+I18+I19+I20)</f>
        <v>3.5</v>
      </c>
      <c r="L2" s="128">
        <f>SUM(L4:L15)</f>
        <v>7.5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205" t="s">
        <v>538</v>
      </c>
      <c r="B4" s="224">
        <v>1</v>
      </c>
      <c r="C4" s="196" t="s">
        <v>539</v>
      </c>
      <c r="D4" s="38" t="s">
        <v>8</v>
      </c>
      <c r="E4" s="237">
        <v>1</v>
      </c>
      <c r="F4" s="116" t="s">
        <v>540</v>
      </c>
      <c r="G4" s="12" t="s">
        <v>913</v>
      </c>
      <c r="H4" s="19" t="s">
        <v>12</v>
      </c>
      <c r="I4" s="39"/>
      <c r="J4" s="116"/>
      <c r="K4" s="96"/>
      <c r="L4" s="140">
        <f>E4+E7+I4+I5+I6+I7</f>
        <v>3</v>
      </c>
      <c r="M4" s="1"/>
    </row>
    <row r="5" spans="1:16" ht="16.5" customHeight="1" x14ac:dyDescent="0.2">
      <c r="A5" s="206"/>
      <c r="B5" s="225"/>
      <c r="C5" s="197"/>
      <c r="D5" s="40" t="s">
        <v>9</v>
      </c>
      <c r="E5" s="238"/>
      <c r="F5" s="35"/>
      <c r="G5" s="10"/>
      <c r="H5" s="41" t="s">
        <v>13</v>
      </c>
      <c r="I5" s="42"/>
      <c r="J5" s="53"/>
      <c r="K5" s="28"/>
      <c r="L5" s="2"/>
      <c r="M5" s="1"/>
    </row>
    <row r="6" spans="1:16" ht="58.5" customHeight="1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42">
        <v>1</v>
      </c>
      <c r="J6" s="35" t="s">
        <v>555</v>
      </c>
      <c r="K6" s="101" t="s">
        <v>556</v>
      </c>
      <c r="L6" s="2"/>
      <c r="M6" s="1"/>
      <c r="O6" s="77"/>
    </row>
    <row r="7" spans="1:16" ht="51.75" thickBot="1" x14ac:dyDescent="0.25">
      <c r="A7" s="206"/>
      <c r="B7" s="240"/>
      <c r="C7" s="227"/>
      <c r="D7" s="87" t="s">
        <v>11</v>
      </c>
      <c r="E7" s="45"/>
      <c r="F7" s="36"/>
      <c r="G7" s="48"/>
      <c r="H7" s="26" t="s">
        <v>3</v>
      </c>
      <c r="I7" s="88">
        <v>1</v>
      </c>
      <c r="J7" s="105" t="s">
        <v>640</v>
      </c>
      <c r="K7" s="55" t="s">
        <v>952</v>
      </c>
      <c r="L7" s="2"/>
      <c r="M7" s="1"/>
    </row>
    <row r="8" spans="1:16" ht="29.45" customHeight="1" x14ac:dyDescent="0.2">
      <c r="A8" s="206"/>
      <c r="B8" s="224">
        <v>2</v>
      </c>
      <c r="C8" s="196" t="s">
        <v>563</v>
      </c>
      <c r="D8" s="38" t="s">
        <v>8</v>
      </c>
      <c r="E8" s="237">
        <v>1</v>
      </c>
      <c r="F8" s="114"/>
      <c r="G8" s="12"/>
      <c r="H8" s="19" t="s">
        <v>12</v>
      </c>
      <c r="I8" s="39">
        <v>1</v>
      </c>
      <c r="J8" s="116" t="s">
        <v>542</v>
      </c>
      <c r="K8" s="96" t="s">
        <v>1007</v>
      </c>
      <c r="L8" s="140">
        <f>E8+E11+I8+I10+I9+I11</f>
        <v>3</v>
      </c>
      <c r="M8" s="1"/>
    </row>
    <row r="9" spans="1:16" ht="16.5" customHeight="1" x14ac:dyDescent="0.2">
      <c r="A9" s="206"/>
      <c r="B9" s="225"/>
      <c r="C9" s="197"/>
      <c r="D9" s="40" t="s">
        <v>9</v>
      </c>
      <c r="E9" s="238"/>
      <c r="F9" s="35" t="s">
        <v>541</v>
      </c>
      <c r="G9" s="10" t="s">
        <v>914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51.75" thickBot="1" x14ac:dyDescent="0.25">
      <c r="A11" s="206"/>
      <c r="B11" s="226"/>
      <c r="C11" s="198"/>
      <c r="D11" s="44" t="s">
        <v>11</v>
      </c>
      <c r="E11" s="45"/>
      <c r="F11" s="36"/>
      <c r="G11" s="48"/>
      <c r="H11" s="26" t="s">
        <v>3</v>
      </c>
      <c r="I11" s="45">
        <v>1</v>
      </c>
      <c r="J11" s="36" t="s">
        <v>641</v>
      </c>
      <c r="K11" s="29" t="s">
        <v>953</v>
      </c>
      <c r="L11" s="2"/>
      <c r="M11" s="1"/>
      <c r="P11" s="77"/>
    </row>
    <row r="12" spans="1:16" ht="25.5" x14ac:dyDescent="0.2">
      <c r="A12" s="206"/>
      <c r="B12" s="224">
        <v>3</v>
      </c>
      <c r="C12" s="196" t="s">
        <v>563</v>
      </c>
      <c r="D12" s="38" t="s">
        <v>8</v>
      </c>
      <c r="E12" s="237"/>
      <c r="F12" s="114"/>
      <c r="G12" s="12"/>
      <c r="H12" s="19" t="s">
        <v>12</v>
      </c>
      <c r="I12" s="164"/>
      <c r="J12" s="7"/>
      <c r="K12" s="27"/>
      <c r="L12" s="140">
        <f>E12+E15+I12+I13+I14+I15</f>
        <v>1.5</v>
      </c>
      <c r="M12" s="1"/>
    </row>
    <row r="13" spans="1:16" x14ac:dyDescent="0.2">
      <c r="A13" s="206"/>
      <c r="B13" s="225"/>
      <c r="C13" s="197"/>
      <c r="D13" s="40" t="s">
        <v>9</v>
      </c>
      <c r="E13" s="238"/>
      <c r="F13" s="115"/>
      <c r="G13" s="10"/>
      <c r="H13" s="41" t="s">
        <v>13</v>
      </c>
      <c r="I13" s="163"/>
      <c r="J13" s="35"/>
      <c r="K13" s="101"/>
      <c r="L13" s="2"/>
      <c r="M13" s="1"/>
    </row>
    <row r="14" spans="1:16" ht="22.5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163">
        <v>0.5</v>
      </c>
      <c r="J14" s="35" t="s">
        <v>562</v>
      </c>
      <c r="K14" s="101" t="s">
        <v>915</v>
      </c>
      <c r="L14" s="2"/>
      <c r="M14" s="1"/>
    </row>
    <row r="15" spans="1:16" ht="26.25" thickBot="1" x14ac:dyDescent="0.25">
      <c r="A15" s="222"/>
      <c r="B15" s="226"/>
      <c r="C15" s="198"/>
      <c r="D15" s="44" t="s">
        <v>11</v>
      </c>
      <c r="E15" s="88">
        <v>1</v>
      </c>
      <c r="F15" s="105" t="s">
        <v>636</v>
      </c>
      <c r="G15" s="104" t="s">
        <v>460</v>
      </c>
      <c r="H15" s="26" t="s">
        <v>3</v>
      </c>
      <c r="I15" s="88"/>
      <c r="J15" s="105"/>
      <c r="K15" s="55"/>
      <c r="L15" s="2"/>
      <c r="M15" s="1"/>
    </row>
    <row r="16" spans="1:16" x14ac:dyDescent="0.2">
      <c r="A16" s="49"/>
      <c r="B16" s="49"/>
      <c r="C16" s="49"/>
      <c r="D16" s="50" t="s">
        <v>63</v>
      </c>
      <c r="E16" s="21">
        <f>E4+E8+E12</f>
        <v>2</v>
      </c>
      <c r="H16" s="51" t="s">
        <v>676</v>
      </c>
      <c r="I16" s="21">
        <f>I4+I8+I12</f>
        <v>1</v>
      </c>
      <c r="L16" s="128"/>
    </row>
    <row r="17" spans="1:9" x14ac:dyDescent="0.2">
      <c r="A17" s="49"/>
      <c r="B17" s="49"/>
      <c r="C17" s="49"/>
      <c r="D17" s="51" t="s">
        <v>64</v>
      </c>
      <c r="E17" s="21">
        <f>E7+E11+E15</f>
        <v>1</v>
      </c>
      <c r="H17" s="51" t="s">
        <v>65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66</v>
      </c>
      <c r="I18" s="21">
        <f>I6+I10+I14</f>
        <v>1.5</v>
      </c>
    </row>
    <row r="19" spans="1:9" x14ac:dyDescent="0.2">
      <c r="A19" s="49"/>
      <c r="B19" s="49"/>
      <c r="C19" s="49"/>
      <c r="D19" s="52" t="s">
        <v>68</v>
      </c>
      <c r="E19" s="31">
        <f>K2</f>
        <v>3.5</v>
      </c>
      <c r="H19" s="51" t="s">
        <v>67</v>
      </c>
      <c r="I19" s="21">
        <f>I7+I11+I15</f>
        <v>2</v>
      </c>
    </row>
    <row r="20" spans="1:9" x14ac:dyDescent="0.2">
      <c r="H20" s="52" t="s">
        <v>62</v>
      </c>
      <c r="I20" s="30">
        <v>1</v>
      </c>
    </row>
    <row r="22" spans="1:9" x14ac:dyDescent="0.2">
      <c r="F22" s="16" t="s">
        <v>162</v>
      </c>
      <c r="G22" s="30">
        <f>E16+E17+I16+I17+I18+I20+I19</f>
        <v>8.5</v>
      </c>
    </row>
    <row r="23" spans="1:9" x14ac:dyDescent="0.2">
      <c r="C23" s="2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1336</v>
      </c>
      <c r="B1" s="220"/>
      <c r="C1" s="220"/>
      <c r="D1" s="220"/>
      <c r="E1" s="220"/>
      <c r="F1" s="16" t="s">
        <v>15</v>
      </c>
      <c r="G1" s="68">
        <v>3</v>
      </c>
      <c r="J1" s="16" t="s">
        <v>16</v>
      </c>
      <c r="K1" s="68">
        <f>G1*4</f>
        <v>12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12-(E16+E17+I16+I17+I18+I19+I20)</f>
        <v>1</v>
      </c>
      <c r="L2" s="128">
        <f>SUM(L4:L15)</f>
        <v>10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.6" customHeight="1" x14ac:dyDescent="0.2">
      <c r="A4" s="205" t="s">
        <v>599</v>
      </c>
      <c r="B4" s="224">
        <v>1</v>
      </c>
      <c r="C4" s="196" t="s">
        <v>600</v>
      </c>
      <c r="D4" s="38" t="s">
        <v>8</v>
      </c>
      <c r="E4" s="237">
        <v>1.5</v>
      </c>
      <c r="F4" s="116" t="s">
        <v>662</v>
      </c>
      <c r="G4" s="12" t="s">
        <v>941</v>
      </c>
      <c r="H4" s="19" t="s">
        <v>1219</v>
      </c>
      <c r="I4" s="39">
        <v>0.5</v>
      </c>
      <c r="J4" s="116" t="s">
        <v>602</v>
      </c>
      <c r="K4" s="96" t="s">
        <v>943</v>
      </c>
      <c r="L4" s="140">
        <f>E4+E7+I4+I6+I5+I7</f>
        <v>3.5</v>
      </c>
      <c r="M4" s="1"/>
    </row>
    <row r="5" spans="1:16" ht="42" customHeight="1" x14ac:dyDescent="0.2">
      <c r="A5" s="206"/>
      <c r="B5" s="225"/>
      <c r="C5" s="197"/>
      <c r="D5" s="40" t="s">
        <v>9</v>
      </c>
      <c r="E5" s="238"/>
      <c r="F5" s="35" t="s">
        <v>601</v>
      </c>
      <c r="G5" s="10" t="s">
        <v>942</v>
      </c>
      <c r="H5" s="41" t="s">
        <v>13</v>
      </c>
      <c r="I5" s="183">
        <v>1</v>
      </c>
      <c r="J5" s="61" t="s">
        <v>666</v>
      </c>
      <c r="K5" s="101" t="s">
        <v>295</v>
      </c>
      <c r="L5" s="2"/>
      <c r="M5" s="1"/>
    </row>
    <row r="6" spans="1:16" ht="25.5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42">
        <v>0.5</v>
      </c>
      <c r="J6" s="61" t="s">
        <v>992</v>
      </c>
      <c r="K6" s="28" t="s">
        <v>944</v>
      </c>
      <c r="L6" s="2"/>
      <c r="M6" s="1"/>
    </row>
    <row r="7" spans="1:16" ht="26.25" thickBot="1" x14ac:dyDescent="0.25">
      <c r="A7" s="206"/>
      <c r="B7" s="226"/>
      <c r="C7" s="198"/>
      <c r="D7" s="44" t="s">
        <v>11</v>
      </c>
      <c r="E7" s="45"/>
      <c r="F7" s="36"/>
      <c r="G7" s="48"/>
      <c r="H7" s="20" t="s">
        <v>3</v>
      </c>
      <c r="I7" s="45"/>
      <c r="J7" s="36"/>
      <c r="K7" s="29"/>
      <c r="L7" s="2"/>
      <c r="M7" s="1"/>
      <c r="P7" s="77"/>
    </row>
    <row r="8" spans="1:16" ht="55.15" customHeight="1" x14ac:dyDescent="0.2">
      <c r="A8" s="206"/>
      <c r="B8" s="239">
        <v>2</v>
      </c>
      <c r="C8" s="210" t="s">
        <v>1214</v>
      </c>
      <c r="D8" s="47" t="s">
        <v>8</v>
      </c>
      <c r="E8" s="204">
        <v>1.5</v>
      </c>
      <c r="F8" s="153" t="s">
        <v>1255</v>
      </c>
      <c r="G8" s="33" t="s">
        <v>945</v>
      </c>
      <c r="H8" s="34" t="s">
        <v>1219</v>
      </c>
      <c r="I8" s="78"/>
      <c r="J8" s="5"/>
      <c r="K8" s="32"/>
      <c r="L8" s="140">
        <f>E8+E11+I8+I9+I10+I11</f>
        <v>4</v>
      </c>
      <c r="M8" s="1"/>
    </row>
    <row r="9" spans="1:16" x14ac:dyDescent="0.2">
      <c r="A9" s="206"/>
      <c r="B9" s="225"/>
      <c r="C9" s="197"/>
      <c r="D9" s="40" t="s">
        <v>9</v>
      </c>
      <c r="E9" s="238"/>
      <c r="F9" s="115"/>
      <c r="G9" s="10"/>
      <c r="H9" s="41" t="s">
        <v>13</v>
      </c>
      <c r="I9" s="42"/>
      <c r="J9" s="61"/>
      <c r="K9" s="101"/>
      <c r="L9" s="2"/>
      <c r="M9" s="1"/>
    </row>
    <row r="10" spans="1:16" ht="25.5" x14ac:dyDescent="0.2">
      <c r="A10" s="206"/>
      <c r="B10" s="225"/>
      <c r="C10" s="197"/>
      <c r="D10" s="40" t="s">
        <v>10</v>
      </c>
      <c r="E10" s="238"/>
      <c r="F10" s="4"/>
      <c r="G10" s="10"/>
      <c r="H10" s="43" t="s">
        <v>14</v>
      </c>
      <c r="I10" s="42">
        <v>0.5</v>
      </c>
      <c r="J10" s="61" t="s">
        <v>993</v>
      </c>
      <c r="K10" s="101" t="s">
        <v>946</v>
      </c>
      <c r="L10" s="2"/>
      <c r="M10" s="1"/>
    </row>
    <row r="11" spans="1:16" ht="51.75" thickBot="1" x14ac:dyDescent="0.25">
      <c r="A11" s="206"/>
      <c r="B11" s="240"/>
      <c r="C11" s="227"/>
      <c r="D11" s="87" t="s">
        <v>11</v>
      </c>
      <c r="E11" s="45">
        <v>1</v>
      </c>
      <c r="F11" s="36" t="s">
        <v>637</v>
      </c>
      <c r="G11" s="48" t="s">
        <v>41</v>
      </c>
      <c r="H11" s="26" t="s">
        <v>3</v>
      </c>
      <c r="I11" s="45">
        <v>1</v>
      </c>
      <c r="J11" s="36" t="s">
        <v>642</v>
      </c>
      <c r="K11" s="29" t="s">
        <v>954</v>
      </c>
      <c r="L11" s="2"/>
      <c r="M11" s="1"/>
    </row>
    <row r="12" spans="1:16" ht="25.5" x14ac:dyDescent="0.2">
      <c r="A12" s="206"/>
      <c r="B12" s="224">
        <v>3</v>
      </c>
      <c r="C12" s="196" t="s">
        <v>603</v>
      </c>
      <c r="D12" s="38" t="s">
        <v>8</v>
      </c>
      <c r="E12" s="237">
        <v>1</v>
      </c>
      <c r="F12" s="116" t="s">
        <v>604</v>
      </c>
      <c r="G12" s="12" t="s">
        <v>947</v>
      </c>
      <c r="H12" s="19" t="s">
        <v>1219</v>
      </c>
      <c r="I12" s="39">
        <v>0.2</v>
      </c>
      <c r="J12" s="116" t="s">
        <v>606</v>
      </c>
      <c r="K12" s="27" t="s">
        <v>949</v>
      </c>
      <c r="L12" s="140">
        <f>E12+E15+I12+I13+I14+I15</f>
        <v>2.5</v>
      </c>
      <c r="M12" s="1"/>
    </row>
    <row r="13" spans="1:16" x14ac:dyDescent="0.2">
      <c r="A13" s="206"/>
      <c r="B13" s="225"/>
      <c r="C13" s="197"/>
      <c r="D13" s="40" t="s">
        <v>9</v>
      </c>
      <c r="E13" s="238"/>
      <c r="F13" s="35" t="s">
        <v>607</v>
      </c>
      <c r="G13" s="10" t="s">
        <v>950</v>
      </c>
      <c r="H13" s="41" t="s">
        <v>13</v>
      </c>
      <c r="I13" s="42"/>
      <c r="J13" s="35"/>
      <c r="K13" s="101"/>
      <c r="L13" s="2"/>
      <c r="M13" s="1"/>
    </row>
    <row r="14" spans="1:16" ht="25.5" x14ac:dyDescent="0.2">
      <c r="A14" s="206"/>
      <c r="B14" s="225"/>
      <c r="C14" s="197"/>
      <c r="D14" s="40" t="s">
        <v>10</v>
      </c>
      <c r="E14" s="238"/>
      <c r="F14" s="4"/>
      <c r="G14" s="10"/>
      <c r="H14" s="43" t="s">
        <v>14</v>
      </c>
      <c r="I14" s="42">
        <v>0.3</v>
      </c>
      <c r="J14" s="35" t="s">
        <v>605</v>
      </c>
      <c r="K14" s="101" t="s">
        <v>948</v>
      </c>
      <c r="L14" s="2"/>
      <c r="M14" s="1"/>
    </row>
    <row r="15" spans="1:16" ht="56.45" customHeight="1" thickBot="1" x14ac:dyDescent="0.25">
      <c r="A15" s="206"/>
      <c r="B15" s="226"/>
      <c r="C15" s="198"/>
      <c r="D15" s="44" t="s">
        <v>11</v>
      </c>
      <c r="E15" s="45">
        <v>1</v>
      </c>
      <c r="F15" s="36" t="s">
        <v>638</v>
      </c>
      <c r="G15" s="48" t="s">
        <v>41</v>
      </c>
      <c r="H15" s="20" t="s">
        <v>3</v>
      </c>
      <c r="I15" s="45"/>
      <c r="J15" s="36"/>
      <c r="K15" s="29"/>
      <c r="L15" s="2"/>
      <c r="M15" s="1"/>
    </row>
    <row r="16" spans="1:16" x14ac:dyDescent="0.2">
      <c r="A16" s="49"/>
      <c r="B16" s="49"/>
      <c r="C16" s="49"/>
      <c r="D16" s="50" t="s">
        <v>63</v>
      </c>
      <c r="E16" s="21">
        <f>E4+E8+E12</f>
        <v>4</v>
      </c>
      <c r="H16" s="51" t="s">
        <v>676</v>
      </c>
      <c r="I16" s="21">
        <f>I4+I8+I12</f>
        <v>0.7</v>
      </c>
      <c r="L16" s="128"/>
    </row>
    <row r="17" spans="1:9" x14ac:dyDescent="0.2">
      <c r="A17" s="49"/>
      <c r="B17" s="49"/>
      <c r="C17" s="49"/>
      <c r="D17" s="51" t="s">
        <v>64</v>
      </c>
      <c r="E17" s="21">
        <f>E7+E11+E15</f>
        <v>2</v>
      </c>
      <c r="H17" s="51" t="s">
        <v>65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66</v>
      </c>
      <c r="I18" s="21">
        <f>I6+I10+I14</f>
        <v>1.3</v>
      </c>
    </row>
    <row r="19" spans="1:9" x14ac:dyDescent="0.2">
      <c r="A19" s="49"/>
      <c r="B19" s="49"/>
      <c r="C19" s="49"/>
      <c r="D19" s="52" t="s">
        <v>68</v>
      </c>
      <c r="E19" s="31">
        <f>K2</f>
        <v>1</v>
      </c>
      <c r="H19" s="51" t="s">
        <v>67</v>
      </c>
      <c r="I19" s="21">
        <f>I7+I11+I15</f>
        <v>1</v>
      </c>
    </row>
    <row r="20" spans="1:9" x14ac:dyDescent="0.2">
      <c r="H20" s="52" t="s">
        <v>62</v>
      </c>
      <c r="I20" s="30">
        <v>1</v>
      </c>
    </row>
    <row r="22" spans="1:9" x14ac:dyDescent="0.2">
      <c r="F22" s="16" t="s">
        <v>162</v>
      </c>
      <c r="G22" s="30">
        <f>E16+E17+I16+I17+I18+I20+I19</f>
        <v>11</v>
      </c>
    </row>
    <row r="23" spans="1:9" x14ac:dyDescent="0.2">
      <c r="C23" s="2"/>
    </row>
  </sheetData>
  <mergeCells count="11"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1337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1</v>
      </c>
      <c r="L2" s="128">
        <f>SUM(L4:L23)</f>
        <v>17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62" t="s">
        <v>599</v>
      </c>
      <c r="B4" s="224">
        <v>1</v>
      </c>
      <c r="C4" s="214" t="s">
        <v>608</v>
      </c>
      <c r="D4" s="38" t="s">
        <v>8</v>
      </c>
      <c r="E4" s="237">
        <v>1.5</v>
      </c>
      <c r="F4" s="116" t="s">
        <v>663</v>
      </c>
      <c r="G4" s="12" t="s">
        <v>951</v>
      </c>
      <c r="H4" s="19" t="s">
        <v>1219</v>
      </c>
      <c r="I4" s="184">
        <v>0.3</v>
      </c>
      <c r="J4" s="116" t="s">
        <v>610</v>
      </c>
      <c r="K4" s="27" t="s">
        <v>838</v>
      </c>
      <c r="L4" s="128">
        <f>E4+E7+I4+I5+I6+I7</f>
        <v>4</v>
      </c>
    </row>
    <row r="5" spans="1:16" ht="37.5" customHeight="1" x14ac:dyDescent="0.2">
      <c r="A5" s="263"/>
      <c r="B5" s="225"/>
      <c r="C5" s="215"/>
      <c r="D5" s="40" t="s">
        <v>9</v>
      </c>
      <c r="E5" s="238"/>
      <c r="F5" s="35" t="s">
        <v>609</v>
      </c>
      <c r="G5" s="10" t="s">
        <v>1276</v>
      </c>
      <c r="H5" s="41" t="s">
        <v>13</v>
      </c>
      <c r="I5" s="4"/>
      <c r="J5" s="4"/>
      <c r="K5" s="28"/>
    </row>
    <row r="6" spans="1:16" ht="18" customHeight="1" x14ac:dyDescent="0.2">
      <c r="A6" s="263"/>
      <c r="B6" s="225"/>
      <c r="C6" s="215"/>
      <c r="D6" s="40" t="s">
        <v>10</v>
      </c>
      <c r="E6" s="238"/>
      <c r="F6" s="4"/>
      <c r="G6" s="10"/>
      <c r="H6" s="43" t="s">
        <v>14</v>
      </c>
      <c r="I6" s="183">
        <v>0.2</v>
      </c>
      <c r="J6" s="35" t="s">
        <v>611</v>
      </c>
      <c r="K6" s="28" t="s">
        <v>813</v>
      </c>
    </row>
    <row r="7" spans="1:16" ht="37.5" customHeight="1" thickBot="1" x14ac:dyDescent="0.25">
      <c r="A7" s="264"/>
      <c r="B7" s="226"/>
      <c r="C7" s="216"/>
      <c r="D7" s="44" t="s">
        <v>11</v>
      </c>
      <c r="E7" s="45">
        <v>1</v>
      </c>
      <c r="F7" s="36" t="s">
        <v>639</v>
      </c>
      <c r="G7" s="48" t="s">
        <v>460</v>
      </c>
      <c r="H7" s="20" t="s">
        <v>3</v>
      </c>
      <c r="I7" s="88">
        <v>1</v>
      </c>
      <c r="J7" s="105" t="s">
        <v>652</v>
      </c>
      <c r="K7" s="55" t="s">
        <v>874</v>
      </c>
    </row>
    <row r="8" spans="1:16" ht="57.95" customHeight="1" x14ac:dyDescent="0.2">
      <c r="A8" s="231" t="s">
        <v>1224</v>
      </c>
      <c r="B8" s="224">
        <v>2</v>
      </c>
      <c r="C8" s="196" t="s">
        <v>1215</v>
      </c>
      <c r="D8" s="38" t="s">
        <v>8</v>
      </c>
      <c r="E8" s="237">
        <v>1.5</v>
      </c>
      <c r="F8" s="116" t="s">
        <v>1256</v>
      </c>
      <c r="G8" s="12" t="s">
        <v>955</v>
      </c>
      <c r="H8" s="19" t="s">
        <v>12</v>
      </c>
      <c r="I8" s="39">
        <v>0.7</v>
      </c>
      <c r="J8" s="116" t="s">
        <v>613</v>
      </c>
      <c r="K8" s="96" t="s">
        <v>957</v>
      </c>
      <c r="L8" s="140">
        <f>E8+E11+I8+I9+I10+I11</f>
        <v>3.7</v>
      </c>
      <c r="M8" s="1"/>
    </row>
    <row r="9" spans="1:16" ht="15.95" customHeight="1" x14ac:dyDescent="0.2">
      <c r="A9" s="232"/>
      <c r="B9" s="225"/>
      <c r="C9" s="197"/>
      <c r="D9" s="40" t="s">
        <v>9</v>
      </c>
      <c r="E9" s="238"/>
      <c r="F9" s="115"/>
      <c r="G9" s="10"/>
      <c r="H9" s="41" t="s">
        <v>13</v>
      </c>
      <c r="I9" s="42"/>
      <c r="J9" s="53"/>
      <c r="K9" s="28"/>
      <c r="L9" s="2"/>
      <c r="M9" s="1"/>
    </row>
    <row r="10" spans="1:16" ht="30.6" customHeight="1" x14ac:dyDescent="0.2">
      <c r="A10" s="232"/>
      <c r="B10" s="225"/>
      <c r="C10" s="197"/>
      <c r="D10" s="40" t="s">
        <v>10</v>
      </c>
      <c r="E10" s="238"/>
      <c r="F10" s="35" t="s">
        <v>1257</v>
      </c>
      <c r="G10" s="10" t="s">
        <v>956</v>
      </c>
      <c r="H10" s="43" t="s">
        <v>14</v>
      </c>
      <c r="I10" s="42">
        <v>0.5</v>
      </c>
      <c r="J10" s="35" t="s">
        <v>614</v>
      </c>
      <c r="K10" s="28" t="s">
        <v>835</v>
      </c>
      <c r="L10" s="2"/>
      <c r="M10" s="1"/>
      <c r="O10" s="77"/>
    </row>
    <row r="11" spans="1:16" ht="39" thickBot="1" x14ac:dyDescent="0.25">
      <c r="A11" s="232"/>
      <c r="B11" s="240"/>
      <c r="C11" s="227"/>
      <c r="D11" s="87" t="s">
        <v>11</v>
      </c>
      <c r="E11" s="88"/>
      <c r="F11" s="105"/>
      <c r="G11" s="104"/>
      <c r="H11" s="26" t="s">
        <v>3</v>
      </c>
      <c r="I11" s="45">
        <v>1</v>
      </c>
      <c r="J11" s="36" t="s">
        <v>653</v>
      </c>
      <c r="K11" s="29" t="s">
        <v>1278</v>
      </c>
      <c r="L11" s="2"/>
      <c r="M11" s="1"/>
    </row>
    <row r="12" spans="1:16" ht="45.6" customHeight="1" x14ac:dyDescent="0.2">
      <c r="A12" s="232"/>
      <c r="B12" s="224">
        <v>3</v>
      </c>
      <c r="C12" s="196" t="s">
        <v>615</v>
      </c>
      <c r="D12" s="38" t="s">
        <v>8</v>
      </c>
      <c r="E12" s="237">
        <v>1.5</v>
      </c>
      <c r="F12" s="116" t="s">
        <v>667</v>
      </c>
      <c r="G12" s="12" t="s">
        <v>958</v>
      </c>
      <c r="H12" s="19" t="s">
        <v>12</v>
      </c>
      <c r="I12" s="39">
        <v>0.5</v>
      </c>
      <c r="J12" s="97" t="s">
        <v>617</v>
      </c>
      <c r="K12" s="96" t="s">
        <v>705</v>
      </c>
      <c r="L12" s="140">
        <f>E12+E15+I12+I14+I13+I15</f>
        <v>2.8</v>
      </c>
      <c r="M12" s="1"/>
    </row>
    <row r="13" spans="1:16" ht="38.25" x14ac:dyDescent="0.2">
      <c r="A13" s="232"/>
      <c r="B13" s="225"/>
      <c r="C13" s="197"/>
      <c r="D13" s="40" t="s">
        <v>9</v>
      </c>
      <c r="E13" s="238"/>
      <c r="F13" s="35" t="s">
        <v>616</v>
      </c>
      <c r="G13" s="10" t="s">
        <v>1277</v>
      </c>
      <c r="H13" s="41" t="s">
        <v>13</v>
      </c>
      <c r="I13" s="42"/>
      <c r="J13" s="35"/>
      <c r="K13" s="28"/>
      <c r="L13" s="2"/>
      <c r="M13" s="1"/>
    </row>
    <row r="14" spans="1:16" x14ac:dyDescent="0.2">
      <c r="A14" s="232"/>
      <c r="B14" s="225"/>
      <c r="C14" s="197"/>
      <c r="D14" s="40" t="s">
        <v>10</v>
      </c>
      <c r="E14" s="238"/>
      <c r="F14" s="4"/>
      <c r="G14" s="10"/>
      <c r="H14" s="43" t="s">
        <v>14</v>
      </c>
      <c r="I14" s="143">
        <v>0.3</v>
      </c>
      <c r="J14" s="35" t="s">
        <v>618</v>
      </c>
      <c r="K14" s="28" t="s">
        <v>946</v>
      </c>
      <c r="L14" s="2"/>
      <c r="M14" s="1"/>
    </row>
    <row r="15" spans="1:16" ht="26.25" thickBot="1" x14ac:dyDescent="0.25">
      <c r="A15" s="232"/>
      <c r="B15" s="226"/>
      <c r="C15" s="198"/>
      <c r="D15" s="44" t="s">
        <v>11</v>
      </c>
      <c r="E15" s="88">
        <v>0.5</v>
      </c>
      <c r="F15" s="105" t="s">
        <v>643</v>
      </c>
      <c r="G15" s="104" t="s">
        <v>644</v>
      </c>
      <c r="H15" s="20" t="s">
        <v>3</v>
      </c>
      <c r="I15" s="45"/>
      <c r="J15" s="36"/>
      <c r="K15" s="29"/>
      <c r="L15" s="2"/>
      <c r="M15" s="1"/>
      <c r="P15" s="77"/>
    </row>
    <row r="16" spans="1:16" ht="55.9" customHeight="1" x14ac:dyDescent="0.2">
      <c r="A16" s="232"/>
      <c r="B16" s="224">
        <v>4</v>
      </c>
      <c r="C16" s="196" t="s">
        <v>1216</v>
      </c>
      <c r="D16" s="38" t="s">
        <v>8</v>
      </c>
      <c r="E16" s="237">
        <v>1.5</v>
      </c>
      <c r="F16" s="116" t="s">
        <v>668</v>
      </c>
      <c r="G16" s="12" t="s">
        <v>959</v>
      </c>
      <c r="H16" s="19" t="s">
        <v>12</v>
      </c>
      <c r="I16" s="39"/>
      <c r="J16" s="7"/>
      <c r="K16" s="27"/>
      <c r="L16" s="140">
        <f>E16+E19+I16+I17+I18+I19</f>
        <v>3.5</v>
      </c>
      <c r="M16" s="1"/>
    </row>
    <row r="17" spans="1:13" x14ac:dyDescent="0.2">
      <c r="A17" s="232"/>
      <c r="B17" s="225"/>
      <c r="C17" s="197"/>
      <c r="D17" s="40" t="s">
        <v>9</v>
      </c>
      <c r="E17" s="238"/>
      <c r="F17" s="115"/>
      <c r="G17" s="10"/>
      <c r="H17" s="41" t="s">
        <v>13</v>
      </c>
      <c r="I17" s="42"/>
      <c r="J17" s="35"/>
      <c r="K17" s="101"/>
      <c r="L17" s="2"/>
      <c r="M17" s="1"/>
    </row>
    <row r="18" spans="1:13" x14ac:dyDescent="0.2">
      <c r="A18" s="232"/>
      <c r="B18" s="225"/>
      <c r="C18" s="197"/>
      <c r="D18" s="40" t="s">
        <v>10</v>
      </c>
      <c r="E18" s="238"/>
      <c r="F18" s="4"/>
      <c r="G18" s="10"/>
      <c r="H18" s="43" t="s">
        <v>14</v>
      </c>
      <c r="I18" s="42"/>
      <c r="J18" s="35"/>
      <c r="K18" s="101"/>
      <c r="L18" s="2"/>
      <c r="M18" s="1"/>
    </row>
    <row r="19" spans="1:13" ht="26.25" thickBot="1" x14ac:dyDescent="0.25">
      <c r="A19" s="232"/>
      <c r="B19" s="226"/>
      <c r="C19" s="198"/>
      <c r="D19" s="44" t="s">
        <v>11</v>
      </c>
      <c r="E19" s="45">
        <v>1</v>
      </c>
      <c r="F19" s="36" t="s">
        <v>645</v>
      </c>
      <c r="G19" s="48" t="s">
        <v>460</v>
      </c>
      <c r="H19" s="20" t="s">
        <v>3</v>
      </c>
      <c r="I19" s="88">
        <v>1</v>
      </c>
      <c r="J19" s="105" t="s">
        <v>654</v>
      </c>
      <c r="K19" s="55" t="s">
        <v>962</v>
      </c>
      <c r="L19" s="2"/>
      <c r="M19" s="1"/>
    </row>
    <row r="20" spans="1:13" ht="63.75" x14ac:dyDescent="0.2">
      <c r="A20" s="232"/>
      <c r="B20" s="224">
        <v>5</v>
      </c>
      <c r="C20" s="196" t="s">
        <v>619</v>
      </c>
      <c r="D20" s="38" t="s">
        <v>8</v>
      </c>
      <c r="E20" s="237">
        <v>1.5</v>
      </c>
      <c r="F20" s="97" t="s">
        <v>961</v>
      </c>
      <c r="G20" s="12" t="s">
        <v>960</v>
      </c>
      <c r="H20" s="19" t="s">
        <v>12</v>
      </c>
      <c r="I20" s="144">
        <v>0.5</v>
      </c>
      <c r="J20" s="97" t="s">
        <v>994</v>
      </c>
      <c r="K20" s="27" t="s">
        <v>949</v>
      </c>
      <c r="L20" s="140">
        <f>E20+E23+I20+I21+I22+I23</f>
        <v>3</v>
      </c>
      <c r="M20" s="1"/>
    </row>
    <row r="21" spans="1:13" x14ac:dyDescent="0.2">
      <c r="A21" s="232"/>
      <c r="B21" s="225"/>
      <c r="C21" s="197"/>
      <c r="D21" s="40" t="s">
        <v>9</v>
      </c>
      <c r="E21" s="238"/>
      <c r="F21" s="115"/>
      <c r="G21" s="10"/>
      <c r="H21" s="41" t="s">
        <v>13</v>
      </c>
      <c r="I21" s="183"/>
      <c r="J21" s="35"/>
      <c r="K21" s="101"/>
      <c r="L21" s="2"/>
      <c r="M21" s="1"/>
    </row>
    <row r="22" spans="1:13" x14ac:dyDescent="0.2">
      <c r="A22" s="232"/>
      <c r="B22" s="225"/>
      <c r="C22" s="197"/>
      <c r="D22" s="40" t="s">
        <v>10</v>
      </c>
      <c r="E22" s="238"/>
      <c r="F22" s="35"/>
      <c r="G22" s="10"/>
      <c r="H22" s="43" t="s">
        <v>14</v>
      </c>
      <c r="I22" s="183"/>
      <c r="J22" s="35"/>
      <c r="K22" s="101"/>
      <c r="L22" s="2"/>
      <c r="M22" s="1"/>
    </row>
    <row r="23" spans="1:13" ht="25.5" x14ac:dyDescent="0.2">
      <c r="A23" s="232"/>
      <c r="B23" s="240"/>
      <c r="C23" s="227"/>
      <c r="D23" s="87" t="s">
        <v>11</v>
      </c>
      <c r="E23" s="88">
        <v>1</v>
      </c>
      <c r="F23" s="105" t="s">
        <v>646</v>
      </c>
      <c r="G23" s="104" t="s">
        <v>460</v>
      </c>
      <c r="H23" s="26" t="s">
        <v>3</v>
      </c>
      <c r="I23" s="88"/>
      <c r="J23" s="105"/>
      <c r="K23" s="55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7.5</v>
      </c>
      <c r="H24" s="51" t="s">
        <v>676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3.5</v>
      </c>
      <c r="H25" s="51" t="s">
        <v>65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1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190">
        <v>2</v>
      </c>
    </row>
    <row r="30" spans="1:13" x14ac:dyDescent="0.2">
      <c r="F30" s="16" t="s">
        <v>162</v>
      </c>
      <c r="G30" s="30">
        <f>E24+E25+I24+I25+I26+I28+I27</f>
        <v>19</v>
      </c>
    </row>
    <row r="31" spans="1:13" x14ac:dyDescent="0.2">
      <c r="C31" s="2"/>
    </row>
  </sheetData>
  <mergeCells count="18">
    <mergeCell ref="C20:C23"/>
    <mergeCell ref="B20:B23"/>
    <mergeCell ref="E20:E22"/>
    <mergeCell ref="A8:A23"/>
    <mergeCell ref="B16:B19"/>
    <mergeCell ref="C16:C19"/>
    <mergeCell ref="E16:E18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7"/>
  </mergeCells>
  <pageMargins left="0.7" right="0.7" top="0.75" bottom="0.75" header="0.3" footer="0.3"/>
  <pageSetup paperSize="9" scale="6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19" t="s">
        <v>1347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5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1</v>
      </c>
      <c r="L2" s="128">
        <f>SUM(L4:L23)</f>
        <v>17</v>
      </c>
    </row>
    <row r="3" spans="1:15" ht="39.7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56.1" customHeight="1" x14ac:dyDescent="0.2">
      <c r="A4" s="205" t="s">
        <v>612</v>
      </c>
      <c r="B4" s="224">
        <v>1</v>
      </c>
      <c r="C4" s="196" t="s">
        <v>1348</v>
      </c>
      <c r="D4" s="38" t="s">
        <v>8</v>
      </c>
      <c r="E4" s="237">
        <v>1.5</v>
      </c>
      <c r="F4" s="97" t="s">
        <v>961</v>
      </c>
      <c r="G4" s="12" t="s">
        <v>960</v>
      </c>
      <c r="H4" s="19" t="s">
        <v>12</v>
      </c>
      <c r="I4" s="144">
        <v>0.5</v>
      </c>
      <c r="J4" s="97" t="s">
        <v>994</v>
      </c>
      <c r="K4" s="27" t="s">
        <v>949</v>
      </c>
      <c r="L4" s="140">
        <f>E4+E7+I4+I7</f>
        <v>4</v>
      </c>
    </row>
    <row r="5" spans="1:15" ht="14.25" customHeight="1" x14ac:dyDescent="0.2">
      <c r="A5" s="206"/>
      <c r="B5" s="225"/>
      <c r="C5" s="197"/>
      <c r="D5" s="40" t="s">
        <v>9</v>
      </c>
      <c r="E5" s="238"/>
      <c r="F5" s="115"/>
      <c r="G5" s="10"/>
      <c r="H5" s="41" t="s">
        <v>13</v>
      </c>
      <c r="I5" s="173"/>
      <c r="J5" s="35"/>
      <c r="K5" s="101"/>
    </row>
    <row r="6" spans="1:15" ht="14.25" customHeight="1" x14ac:dyDescent="0.2">
      <c r="A6" s="206"/>
      <c r="B6" s="225"/>
      <c r="C6" s="197"/>
      <c r="D6" s="40" t="s">
        <v>10</v>
      </c>
      <c r="E6" s="238"/>
      <c r="F6" s="35"/>
      <c r="G6" s="10"/>
      <c r="H6" s="43" t="s">
        <v>14</v>
      </c>
      <c r="I6" s="173"/>
      <c r="J6" s="35"/>
      <c r="K6" s="101"/>
    </row>
    <row r="7" spans="1:15" ht="31.5" customHeight="1" thickBot="1" x14ac:dyDescent="0.25">
      <c r="A7" s="206"/>
      <c r="B7" s="240"/>
      <c r="C7" s="227"/>
      <c r="D7" s="87" t="s">
        <v>11</v>
      </c>
      <c r="E7" s="88">
        <v>1</v>
      </c>
      <c r="F7" s="105" t="s">
        <v>646</v>
      </c>
      <c r="G7" s="104" t="s">
        <v>460</v>
      </c>
      <c r="H7" s="26" t="s">
        <v>3</v>
      </c>
      <c r="I7" s="88">
        <v>1</v>
      </c>
      <c r="J7" s="105" t="s">
        <v>654</v>
      </c>
      <c r="K7" s="55" t="s">
        <v>962</v>
      </c>
    </row>
    <row r="8" spans="1:15" ht="39.75" customHeight="1" x14ac:dyDescent="0.2">
      <c r="A8" s="206"/>
      <c r="B8" s="224">
        <v>2</v>
      </c>
      <c r="C8" s="196" t="s">
        <v>620</v>
      </c>
      <c r="D8" s="38" t="s">
        <v>8</v>
      </c>
      <c r="E8" s="237">
        <v>1.5</v>
      </c>
      <c r="F8" s="116" t="s">
        <v>669</v>
      </c>
      <c r="G8" s="12" t="s">
        <v>963</v>
      </c>
      <c r="H8" s="19" t="s">
        <v>12</v>
      </c>
      <c r="I8" s="172"/>
      <c r="J8" s="116"/>
      <c r="K8" s="96"/>
      <c r="L8" s="140">
        <f>E8+E11+I8+I10+I11</f>
        <v>3.5</v>
      </c>
    </row>
    <row r="9" spans="1:15" ht="41.1" customHeight="1" x14ac:dyDescent="0.2">
      <c r="A9" s="206"/>
      <c r="B9" s="225"/>
      <c r="C9" s="197"/>
      <c r="D9" s="40" t="s">
        <v>9</v>
      </c>
      <c r="E9" s="238"/>
      <c r="F9" s="141" t="s">
        <v>670</v>
      </c>
      <c r="G9" s="10" t="s">
        <v>965</v>
      </c>
      <c r="H9" s="41" t="s">
        <v>13</v>
      </c>
      <c r="I9" s="4"/>
      <c r="J9" s="4"/>
      <c r="K9" s="28"/>
    </row>
    <row r="10" spans="1:15" ht="42.6" customHeight="1" x14ac:dyDescent="0.2">
      <c r="A10" s="206"/>
      <c r="B10" s="225"/>
      <c r="C10" s="197"/>
      <c r="D10" s="40" t="s">
        <v>10</v>
      </c>
      <c r="E10" s="238"/>
      <c r="F10" s="35" t="s">
        <v>621</v>
      </c>
      <c r="G10" s="10" t="s">
        <v>964</v>
      </c>
      <c r="H10" s="43" t="s">
        <v>14</v>
      </c>
      <c r="I10" s="173">
        <v>1</v>
      </c>
      <c r="J10" s="35" t="s">
        <v>649</v>
      </c>
      <c r="K10" s="101" t="s">
        <v>650</v>
      </c>
    </row>
    <row r="11" spans="1:15" ht="30.6" customHeight="1" thickBot="1" x14ac:dyDescent="0.25">
      <c r="A11" s="206"/>
      <c r="B11" s="240"/>
      <c r="C11" s="227"/>
      <c r="D11" s="87" t="s">
        <v>11</v>
      </c>
      <c r="E11" s="88"/>
      <c r="F11" s="105"/>
      <c r="G11" s="104"/>
      <c r="H11" s="20" t="s">
        <v>3</v>
      </c>
      <c r="I11" s="88">
        <v>1</v>
      </c>
      <c r="J11" s="105" t="s">
        <v>659</v>
      </c>
      <c r="K11" s="55" t="s">
        <v>966</v>
      </c>
    </row>
    <row r="12" spans="1:15" ht="28.5" customHeight="1" x14ac:dyDescent="0.2">
      <c r="A12" s="206"/>
      <c r="B12" s="224">
        <v>3</v>
      </c>
      <c r="C12" s="196" t="s">
        <v>671</v>
      </c>
      <c r="D12" s="38" t="s">
        <v>8</v>
      </c>
      <c r="E12" s="237">
        <v>1</v>
      </c>
      <c r="F12" s="116"/>
      <c r="G12" s="12"/>
      <c r="H12" s="19" t="s">
        <v>12</v>
      </c>
      <c r="I12" s="172"/>
      <c r="J12" s="116"/>
      <c r="K12" s="96"/>
      <c r="L12" s="140">
        <f>E12+E15+I12+I13+I14+I15</f>
        <v>3.5</v>
      </c>
      <c r="M12" s="1"/>
    </row>
    <row r="13" spans="1:15" ht="44.45" customHeight="1" x14ac:dyDescent="0.2">
      <c r="A13" s="206"/>
      <c r="B13" s="225"/>
      <c r="C13" s="197"/>
      <c r="D13" s="40" t="s">
        <v>9</v>
      </c>
      <c r="E13" s="238"/>
      <c r="F13" s="35" t="s">
        <v>621</v>
      </c>
      <c r="G13" s="10" t="s">
        <v>968</v>
      </c>
      <c r="H13" s="41" t="s">
        <v>13</v>
      </c>
      <c r="I13" s="173">
        <v>1</v>
      </c>
      <c r="J13" s="35" t="s">
        <v>651</v>
      </c>
      <c r="K13" s="101" t="s">
        <v>30</v>
      </c>
      <c r="L13" s="2"/>
      <c r="M13" s="1"/>
    </row>
    <row r="14" spans="1:15" x14ac:dyDescent="0.2">
      <c r="A14" s="206"/>
      <c r="B14" s="225"/>
      <c r="C14" s="197"/>
      <c r="D14" s="40" t="s">
        <v>10</v>
      </c>
      <c r="E14" s="238"/>
      <c r="F14" s="35"/>
      <c r="G14" s="10"/>
      <c r="H14" s="43" t="s">
        <v>14</v>
      </c>
      <c r="I14" s="42">
        <v>0.5</v>
      </c>
      <c r="J14" s="35" t="s">
        <v>622</v>
      </c>
      <c r="K14" s="28" t="s">
        <v>946</v>
      </c>
      <c r="L14" s="2"/>
      <c r="M14" s="1"/>
      <c r="O14" s="77"/>
    </row>
    <row r="15" spans="1:15" ht="34.15" customHeight="1" thickBot="1" x14ac:dyDescent="0.25">
      <c r="A15" s="206"/>
      <c r="B15" s="240"/>
      <c r="C15" s="198"/>
      <c r="D15" s="87" t="s">
        <v>11</v>
      </c>
      <c r="E15" s="88">
        <v>1</v>
      </c>
      <c r="F15" s="105" t="s">
        <v>655</v>
      </c>
      <c r="G15" s="104" t="s">
        <v>460</v>
      </c>
      <c r="H15" s="26" t="s">
        <v>3</v>
      </c>
      <c r="I15" s="88"/>
      <c r="J15" s="105"/>
      <c r="K15" s="55"/>
      <c r="L15" s="2"/>
      <c r="M15" s="1"/>
    </row>
    <row r="16" spans="1:15" ht="28.15" customHeight="1" x14ac:dyDescent="0.2">
      <c r="A16" s="206"/>
      <c r="B16" s="224">
        <v>4</v>
      </c>
      <c r="C16" s="196" t="s">
        <v>671</v>
      </c>
      <c r="D16" s="38" t="s">
        <v>8</v>
      </c>
      <c r="E16" s="237"/>
      <c r="F16" s="114"/>
      <c r="G16" s="12"/>
      <c r="H16" s="19" t="s">
        <v>12</v>
      </c>
      <c r="I16" s="172">
        <v>1</v>
      </c>
      <c r="J16" s="116" t="s">
        <v>657</v>
      </c>
      <c r="K16" s="96" t="s">
        <v>658</v>
      </c>
      <c r="L16" s="140">
        <f>E16+E19+I16+I18+I17+I19</f>
        <v>4</v>
      </c>
      <c r="M16" s="1"/>
    </row>
    <row r="17" spans="1:16" x14ac:dyDescent="0.2">
      <c r="A17" s="206"/>
      <c r="B17" s="225"/>
      <c r="C17" s="197"/>
      <c r="D17" s="40" t="s">
        <v>9</v>
      </c>
      <c r="E17" s="238"/>
      <c r="F17" s="115"/>
      <c r="G17" s="10"/>
      <c r="H17" s="41" t="s">
        <v>13</v>
      </c>
      <c r="I17" s="42"/>
      <c r="J17" s="35"/>
      <c r="K17" s="101"/>
      <c r="L17" s="2"/>
      <c r="M17" s="1"/>
    </row>
    <row r="18" spans="1:16" ht="48" customHeight="1" x14ac:dyDescent="0.2">
      <c r="A18" s="206"/>
      <c r="B18" s="225"/>
      <c r="C18" s="197"/>
      <c r="D18" s="40" t="s">
        <v>10</v>
      </c>
      <c r="E18" s="238"/>
      <c r="F18" s="35"/>
      <c r="G18" s="10"/>
      <c r="H18" s="43" t="s">
        <v>14</v>
      </c>
      <c r="I18" s="173">
        <v>1</v>
      </c>
      <c r="J18" s="61" t="s">
        <v>995</v>
      </c>
      <c r="K18" s="101" t="s">
        <v>521</v>
      </c>
      <c r="L18" s="2"/>
      <c r="M18" s="1"/>
    </row>
    <row r="19" spans="1:16" ht="54.75" customHeight="1" thickBot="1" x14ac:dyDescent="0.25">
      <c r="A19" s="206"/>
      <c r="B19" s="226"/>
      <c r="C19" s="198"/>
      <c r="D19" s="44" t="s">
        <v>11</v>
      </c>
      <c r="E19" s="88">
        <v>1</v>
      </c>
      <c r="F19" s="105" t="s">
        <v>655</v>
      </c>
      <c r="G19" s="104" t="s">
        <v>460</v>
      </c>
      <c r="H19" s="20" t="s">
        <v>3</v>
      </c>
      <c r="I19" s="45">
        <v>1</v>
      </c>
      <c r="J19" s="36" t="s">
        <v>660</v>
      </c>
      <c r="K19" s="29" t="s">
        <v>967</v>
      </c>
      <c r="L19" s="2"/>
      <c r="M19" s="1"/>
      <c r="P19" s="77"/>
    </row>
    <row r="20" spans="1:16" ht="27.75" customHeight="1" x14ac:dyDescent="0.2">
      <c r="A20" s="206"/>
      <c r="B20" s="224">
        <v>5</v>
      </c>
      <c r="C20" s="196" t="s">
        <v>671</v>
      </c>
      <c r="D20" s="38" t="s">
        <v>8</v>
      </c>
      <c r="E20" s="237"/>
      <c r="F20" s="114"/>
      <c r="G20" s="12"/>
      <c r="H20" s="19" t="s">
        <v>12</v>
      </c>
      <c r="I20" s="172">
        <v>1</v>
      </c>
      <c r="J20" s="116" t="s">
        <v>647</v>
      </c>
      <c r="K20" s="96" t="s">
        <v>648</v>
      </c>
      <c r="L20" s="140">
        <f>E20+E23+I20+I21+I22+I23</f>
        <v>2</v>
      </c>
      <c r="M20" s="1"/>
    </row>
    <row r="21" spans="1:16" x14ac:dyDescent="0.2">
      <c r="A21" s="206"/>
      <c r="B21" s="225"/>
      <c r="C21" s="197"/>
      <c r="D21" s="40" t="s">
        <v>9</v>
      </c>
      <c r="E21" s="238"/>
      <c r="F21" s="115"/>
      <c r="G21" s="10"/>
      <c r="H21" s="41" t="s">
        <v>13</v>
      </c>
      <c r="I21" s="163"/>
      <c r="J21" s="35"/>
      <c r="K21" s="101"/>
      <c r="L21" s="2"/>
      <c r="M21" s="1"/>
    </row>
    <row r="22" spans="1:16" ht="14.25" customHeight="1" x14ac:dyDescent="0.2">
      <c r="A22" s="206"/>
      <c r="B22" s="225"/>
      <c r="C22" s="197"/>
      <c r="D22" s="40" t="s">
        <v>10</v>
      </c>
      <c r="E22" s="238"/>
      <c r="F22" s="35"/>
      <c r="G22" s="10"/>
      <c r="H22" s="43" t="s">
        <v>14</v>
      </c>
      <c r="I22" s="165"/>
      <c r="J22" s="61"/>
      <c r="K22" s="101"/>
      <c r="L22" s="2"/>
      <c r="M22" s="1"/>
    </row>
    <row r="23" spans="1:16" ht="27.75" customHeight="1" thickBot="1" x14ac:dyDescent="0.25">
      <c r="A23" s="222"/>
      <c r="B23" s="226"/>
      <c r="C23" s="198"/>
      <c r="D23" s="44" t="s">
        <v>11</v>
      </c>
      <c r="E23" s="45">
        <v>1</v>
      </c>
      <c r="F23" s="36" t="s">
        <v>656</v>
      </c>
      <c r="G23" s="48" t="s">
        <v>460</v>
      </c>
      <c r="H23" s="20" t="s">
        <v>3</v>
      </c>
      <c r="I23" s="45"/>
      <c r="J23" s="36"/>
      <c r="K23" s="29"/>
      <c r="L23" s="2"/>
      <c r="M23" s="1"/>
      <c r="P23" s="77"/>
    </row>
    <row r="24" spans="1:16" x14ac:dyDescent="0.2">
      <c r="A24" s="49"/>
      <c r="B24" s="49"/>
      <c r="C24" s="49"/>
      <c r="D24" s="50" t="s">
        <v>63</v>
      </c>
      <c r="E24" s="21">
        <f>E12+E16+E4+E8+E20</f>
        <v>4</v>
      </c>
      <c r="H24" s="51" t="s">
        <v>676</v>
      </c>
      <c r="I24" s="21">
        <f>I12+I16+I20+I8+I4</f>
        <v>2.5</v>
      </c>
      <c r="L24" s="128"/>
    </row>
    <row r="25" spans="1:16" x14ac:dyDescent="0.2">
      <c r="A25" s="49"/>
      <c r="B25" s="49"/>
      <c r="C25" s="49"/>
      <c r="D25" s="51" t="s">
        <v>64</v>
      </c>
      <c r="E25" s="21">
        <f>E15+E19+E23+E11+E7</f>
        <v>4</v>
      </c>
      <c r="H25" s="51" t="s">
        <v>65</v>
      </c>
      <c r="I25" s="21">
        <f>I13+I17+I21+I9+I5</f>
        <v>1</v>
      </c>
    </row>
    <row r="26" spans="1:16" x14ac:dyDescent="0.2">
      <c r="A26" s="49"/>
      <c r="B26" s="49"/>
      <c r="C26" s="49"/>
      <c r="D26" s="49"/>
      <c r="H26" s="51" t="s">
        <v>66</v>
      </c>
      <c r="I26" s="21">
        <f>I14+I18+I22+I10+I6</f>
        <v>2.5</v>
      </c>
    </row>
    <row r="27" spans="1:16" x14ac:dyDescent="0.2">
      <c r="A27" s="49"/>
      <c r="B27" s="49"/>
      <c r="C27" s="49"/>
      <c r="D27" s="52" t="s">
        <v>68</v>
      </c>
      <c r="E27" s="31">
        <f>K2</f>
        <v>1</v>
      </c>
      <c r="H27" s="51" t="s">
        <v>67</v>
      </c>
      <c r="I27" s="21">
        <f>I15+I19+I23+I11+I7</f>
        <v>3</v>
      </c>
    </row>
    <row r="28" spans="1:16" x14ac:dyDescent="0.2">
      <c r="H28" s="52" t="s">
        <v>62</v>
      </c>
      <c r="I28" s="30">
        <v>2</v>
      </c>
    </row>
    <row r="30" spans="1:16" x14ac:dyDescent="0.2">
      <c r="F30" s="16" t="s">
        <v>162</v>
      </c>
      <c r="G30" s="30">
        <f>E24+E25+I24+I25+I26+I28+I27</f>
        <v>19</v>
      </c>
    </row>
    <row r="31" spans="1:16" x14ac:dyDescent="0.2">
      <c r="C31" s="2"/>
    </row>
  </sheetData>
  <mergeCells count="17">
    <mergeCell ref="A4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19" t="s">
        <v>1338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20-(E24+E25+I24+I25+I26+I27+I28)</f>
        <v>5.5</v>
      </c>
      <c r="L2" s="128">
        <f>SUM(L4:L23)</f>
        <v>12.5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3.5" customHeight="1" x14ac:dyDescent="0.2">
      <c r="A4" s="205" t="s">
        <v>1008</v>
      </c>
      <c r="B4" s="193">
        <v>1</v>
      </c>
      <c r="C4" s="196" t="s">
        <v>1217</v>
      </c>
      <c r="D4" s="38" t="s">
        <v>8</v>
      </c>
      <c r="E4" s="237">
        <v>1.5</v>
      </c>
      <c r="F4" s="116" t="s">
        <v>1258</v>
      </c>
      <c r="G4" s="12" t="s">
        <v>1137</v>
      </c>
      <c r="H4" s="19" t="s">
        <v>12</v>
      </c>
      <c r="I4" s="157">
        <v>0.5</v>
      </c>
      <c r="J4" s="116" t="s">
        <v>1010</v>
      </c>
      <c r="K4" s="96" t="s">
        <v>840</v>
      </c>
      <c r="L4" s="140">
        <f>E4+E7+I4+I5+I6+I7</f>
        <v>4.5</v>
      </c>
      <c r="M4" s="126"/>
    </row>
    <row r="5" spans="1:16" ht="15.6" customHeight="1" x14ac:dyDescent="0.2">
      <c r="A5" s="206"/>
      <c r="B5" s="194"/>
      <c r="C5" s="197"/>
      <c r="D5" s="40" t="s">
        <v>9</v>
      </c>
      <c r="E5" s="238"/>
      <c r="F5" s="35" t="s">
        <v>1009</v>
      </c>
      <c r="G5" s="10" t="s">
        <v>1138</v>
      </c>
      <c r="H5" s="41" t="s">
        <v>13</v>
      </c>
      <c r="I5" s="158"/>
      <c r="J5" s="53"/>
      <c r="K5" s="28"/>
      <c r="L5" s="2"/>
      <c r="M5" s="126"/>
    </row>
    <row r="6" spans="1:16" x14ac:dyDescent="0.2">
      <c r="A6" s="206"/>
      <c r="B6" s="194"/>
      <c r="C6" s="197"/>
      <c r="D6" s="40" t="s">
        <v>10</v>
      </c>
      <c r="E6" s="238"/>
      <c r="F6" s="4"/>
      <c r="G6" s="10"/>
      <c r="H6" s="43" t="s">
        <v>14</v>
      </c>
      <c r="I6" s="158">
        <v>0.5</v>
      </c>
      <c r="J6" s="35" t="s">
        <v>1011</v>
      </c>
      <c r="K6" s="28" t="s">
        <v>835</v>
      </c>
      <c r="L6" s="2"/>
      <c r="M6" s="126"/>
      <c r="O6" s="113"/>
    </row>
    <row r="7" spans="1:16" ht="41.25" customHeight="1" thickBot="1" x14ac:dyDescent="0.25">
      <c r="A7" s="206"/>
      <c r="B7" s="195"/>
      <c r="C7" s="198"/>
      <c r="D7" s="44" t="s">
        <v>11</v>
      </c>
      <c r="E7" s="45">
        <v>1</v>
      </c>
      <c r="F7" s="36" t="s">
        <v>1073</v>
      </c>
      <c r="G7" s="48" t="s">
        <v>460</v>
      </c>
      <c r="H7" s="20" t="s">
        <v>3</v>
      </c>
      <c r="I7" s="138">
        <v>1</v>
      </c>
      <c r="J7" s="36" t="s">
        <v>1289</v>
      </c>
      <c r="K7" s="29" t="s">
        <v>1139</v>
      </c>
      <c r="L7" s="2"/>
      <c r="M7" s="126"/>
    </row>
    <row r="8" spans="1:16" ht="84.6" customHeight="1" x14ac:dyDescent="0.2">
      <c r="A8" s="206"/>
      <c r="B8" s="193">
        <v>2</v>
      </c>
      <c r="C8" s="196" t="s">
        <v>1012</v>
      </c>
      <c r="D8" s="38" t="s">
        <v>8</v>
      </c>
      <c r="E8" s="237">
        <v>1</v>
      </c>
      <c r="F8" s="116" t="s">
        <v>1259</v>
      </c>
      <c r="G8" s="12" t="s">
        <v>1260</v>
      </c>
      <c r="H8" s="19" t="s">
        <v>12</v>
      </c>
      <c r="I8" s="157">
        <v>1</v>
      </c>
      <c r="J8" s="116" t="s">
        <v>1075</v>
      </c>
      <c r="K8" s="96" t="s">
        <v>658</v>
      </c>
      <c r="L8" s="140">
        <f>E8+E11+I8+I10+I9+I11</f>
        <v>4</v>
      </c>
      <c r="M8" s="126"/>
    </row>
    <row r="9" spans="1:16" x14ac:dyDescent="0.2">
      <c r="A9" s="206"/>
      <c r="B9" s="194"/>
      <c r="C9" s="197"/>
      <c r="D9" s="40" t="s">
        <v>9</v>
      </c>
      <c r="E9" s="238"/>
      <c r="F9" s="35"/>
      <c r="G9" s="10"/>
      <c r="H9" s="41" t="s">
        <v>13</v>
      </c>
      <c r="I9" s="158"/>
      <c r="J9" s="35"/>
      <c r="K9" s="28"/>
      <c r="L9" s="2"/>
      <c r="M9" s="126"/>
    </row>
    <row r="10" spans="1:16" x14ac:dyDescent="0.2">
      <c r="A10" s="206"/>
      <c r="B10" s="194"/>
      <c r="C10" s="197"/>
      <c r="D10" s="40" t="s">
        <v>10</v>
      </c>
      <c r="E10" s="238"/>
      <c r="F10" s="35" t="s">
        <v>1013</v>
      </c>
      <c r="G10" s="10" t="s">
        <v>793</v>
      </c>
      <c r="H10" s="43" t="s">
        <v>14</v>
      </c>
      <c r="I10" s="158"/>
      <c r="J10" s="4"/>
      <c r="K10" s="28"/>
      <c r="L10" s="2"/>
      <c r="M10" s="126"/>
    </row>
    <row r="11" spans="1:16" ht="39" thickBot="1" x14ac:dyDescent="0.25">
      <c r="A11" s="206"/>
      <c r="B11" s="195"/>
      <c r="C11" s="198"/>
      <c r="D11" s="44" t="s">
        <v>11</v>
      </c>
      <c r="E11" s="45">
        <v>1</v>
      </c>
      <c r="F11" s="36" t="s">
        <v>1074</v>
      </c>
      <c r="G11" s="48" t="s">
        <v>41</v>
      </c>
      <c r="H11" s="20" t="s">
        <v>3</v>
      </c>
      <c r="I11" s="138">
        <v>1</v>
      </c>
      <c r="J11" s="36" t="s">
        <v>1289</v>
      </c>
      <c r="K11" s="29" t="s">
        <v>1139</v>
      </c>
      <c r="L11" s="2"/>
      <c r="M11" s="126"/>
      <c r="P11" s="113"/>
    </row>
    <row r="12" spans="1:16" ht="63.75" x14ac:dyDescent="0.2">
      <c r="A12" s="206"/>
      <c r="B12" s="193">
        <v>3</v>
      </c>
      <c r="C12" s="196" t="s">
        <v>1287</v>
      </c>
      <c r="D12" s="38" t="s">
        <v>8</v>
      </c>
      <c r="E12" s="237">
        <v>1</v>
      </c>
      <c r="F12" s="116" t="s">
        <v>1288</v>
      </c>
      <c r="G12" s="12" t="s">
        <v>1261</v>
      </c>
      <c r="H12" s="19" t="s">
        <v>12</v>
      </c>
      <c r="I12" s="172">
        <v>0.5</v>
      </c>
      <c r="J12" s="116" t="s">
        <v>1014</v>
      </c>
      <c r="K12" s="27" t="s">
        <v>838</v>
      </c>
      <c r="L12" s="140">
        <f>E12+E15+I12+I14+I15+I13</f>
        <v>4</v>
      </c>
      <c r="M12" s="126"/>
      <c r="P12" s="113"/>
    </row>
    <row r="13" spans="1:16" ht="38.25" x14ac:dyDescent="0.2">
      <c r="A13" s="206"/>
      <c r="B13" s="194"/>
      <c r="C13" s="197"/>
      <c r="D13" s="40" t="s">
        <v>9</v>
      </c>
      <c r="E13" s="238"/>
      <c r="F13" s="35" t="s">
        <v>1114</v>
      </c>
      <c r="G13" s="10" t="s">
        <v>1139</v>
      </c>
      <c r="H13" s="41" t="s">
        <v>13</v>
      </c>
      <c r="I13" s="173">
        <v>1</v>
      </c>
      <c r="J13" s="35" t="s">
        <v>414</v>
      </c>
      <c r="K13" s="101" t="s">
        <v>415</v>
      </c>
      <c r="L13" s="2"/>
      <c r="M13" s="126"/>
      <c r="P13" s="113"/>
    </row>
    <row r="14" spans="1:16" ht="45" x14ac:dyDescent="0.2">
      <c r="A14" s="206"/>
      <c r="B14" s="194"/>
      <c r="C14" s="197"/>
      <c r="D14" s="40" t="s">
        <v>10</v>
      </c>
      <c r="E14" s="238"/>
      <c r="F14" s="4"/>
      <c r="G14" s="10"/>
      <c r="H14" s="43" t="s">
        <v>14</v>
      </c>
      <c r="I14" s="173">
        <v>0.5</v>
      </c>
      <c r="J14" s="35" t="s">
        <v>1076</v>
      </c>
      <c r="K14" s="101" t="s">
        <v>521</v>
      </c>
      <c r="L14" s="2"/>
      <c r="M14" s="126"/>
      <c r="P14" s="113"/>
    </row>
    <row r="15" spans="1:16" ht="26.25" thickBot="1" x14ac:dyDescent="0.25">
      <c r="A15" s="206"/>
      <c r="B15" s="195"/>
      <c r="C15" s="198"/>
      <c r="D15" s="44" t="s">
        <v>11</v>
      </c>
      <c r="E15" s="45">
        <v>1</v>
      </c>
      <c r="F15" s="36" t="s">
        <v>1074</v>
      </c>
      <c r="G15" s="48" t="s">
        <v>41</v>
      </c>
      <c r="H15" s="20" t="s">
        <v>3</v>
      </c>
      <c r="I15" s="138"/>
      <c r="J15" s="36"/>
      <c r="K15" s="29"/>
      <c r="L15" s="2"/>
      <c r="M15" s="126"/>
      <c r="P15" s="113"/>
    </row>
    <row r="16" spans="1:16" ht="25.5" x14ac:dyDescent="0.2">
      <c r="A16" s="206"/>
      <c r="B16" s="193">
        <v>4</v>
      </c>
      <c r="C16" s="196" t="s">
        <v>1298</v>
      </c>
      <c r="D16" s="38" t="s">
        <v>8</v>
      </c>
      <c r="E16" s="237"/>
      <c r="F16" s="116"/>
      <c r="G16" s="12"/>
      <c r="H16" s="19" t="s">
        <v>12</v>
      </c>
      <c r="I16" s="184"/>
      <c r="J16" s="116"/>
      <c r="K16" s="27"/>
      <c r="L16" s="2"/>
      <c r="M16" s="126"/>
      <c r="P16" s="113"/>
    </row>
    <row r="17" spans="1:16" x14ac:dyDescent="0.2">
      <c r="A17" s="206"/>
      <c r="B17" s="194"/>
      <c r="C17" s="197"/>
      <c r="D17" s="40" t="s">
        <v>9</v>
      </c>
      <c r="E17" s="238"/>
      <c r="F17" s="35"/>
      <c r="G17" s="10"/>
      <c r="H17" s="41" t="s">
        <v>13</v>
      </c>
      <c r="I17" s="183"/>
      <c r="J17" s="35"/>
      <c r="K17" s="28"/>
      <c r="L17" s="2"/>
      <c r="M17" s="126"/>
      <c r="P17" s="113"/>
    </row>
    <row r="18" spans="1:16" x14ac:dyDescent="0.2">
      <c r="A18" s="206"/>
      <c r="B18" s="194"/>
      <c r="C18" s="197"/>
      <c r="D18" s="40" t="s">
        <v>10</v>
      </c>
      <c r="E18" s="238"/>
      <c r="F18" s="4"/>
      <c r="G18" s="10"/>
      <c r="H18" s="43" t="s">
        <v>14</v>
      </c>
      <c r="I18" s="183"/>
      <c r="J18" s="35"/>
      <c r="K18" s="101"/>
      <c r="L18" s="2"/>
      <c r="M18" s="126"/>
      <c r="P18" s="113"/>
    </row>
    <row r="19" spans="1:16" ht="26.25" thickBot="1" x14ac:dyDescent="0.25">
      <c r="A19" s="206"/>
      <c r="B19" s="195"/>
      <c r="C19" s="198"/>
      <c r="D19" s="44" t="s">
        <v>11</v>
      </c>
      <c r="E19" s="45"/>
      <c r="F19" s="36"/>
      <c r="G19" s="48"/>
      <c r="H19" s="20" t="s">
        <v>3</v>
      </c>
      <c r="I19" s="138"/>
      <c r="J19" s="36"/>
      <c r="K19" s="29"/>
      <c r="L19" s="2"/>
      <c r="M19" s="126"/>
      <c r="P19" s="113"/>
    </row>
    <row r="20" spans="1:16" ht="30.75" customHeight="1" x14ac:dyDescent="0.2">
      <c r="A20" s="206"/>
      <c r="B20" s="193">
        <v>5</v>
      </c>
      <c r="C20" s="196" t="s">
        <v>1298</v>
      </c>
      <c r="D20" s="38" t="s">
        <v>8</v>
      </c>
      <c r="E20" s="237"/>
      <c r="F20" s="116"/>
      <c r="G20" s="12"/>
      <c r="H20" s="19" t="s">
        <v>12</v>
      </c>
      <c r="I20" s="157"/>
      <c r="J20" s="116"/>
      <c r="K20" s="27"/>
      <c r="L20" s="140"/>
      <c r="M20" s="126"/>
    </row>
    <row r="21" spans="1:16" x14ac:dyDescent="0.2">
      <c r="A21" s="206"/>
      <c r="B21" s="194"/>
      <c r="C21" s="197"/>
      <c r="D21" s="40" t="s">
        <v>9</v>
      </c>
      <c r="E21" s="238"/>
      <c r="F21" s="35"/>
      <c r="G21" s="10"/>
      <c r="H21" s="41" t="s">
        <v>13</v>
      </c>
      <c r="I21" s="158"/>
      <c r="J21" s="35"/>
      <c r="K21" s="28"/>
      <c r="L21" s="2"/>
      <c r="M21" s="126"/>
    </row>
    <row r="22" spans="1:16" x14ac:dyDescent="0.2">
      <c r="A22" s="206"/>
      <c r="B22" s="194"/>
      <c r="C22" s="197"/>
      <c r="D22" s="40" t="s">
        <v>10</v>
      </c>
      <c r="E22" s="238"/>
      <c r="F22" s="4"/>
      <c r="G22" s="10"/>
      <c r="H22" s="43" t="s">
        <v>14</v>
      </c>
      <c r="I22" s="163"/>
      <c r="J22" s="35"/>
      <c r="K22" s="101"/>
      <c r="L22" s="2"/>
      <c r="M22" s="126"/>
    </row>
    <row r="23" spans="1:16" ht="26.25" thickBot="1" x14ac:dyDescent="0.25">
      <c r="A23" s="206"/>
      <c r="B23" s="195"/>
      <c r="C23" s="198"/>
      <c r="D23" s="44" t="s">
        <v>11</v>
      </c>
      <c r="E23" s="45"/>
      <c r="F23" s="36"/>
      <c r="G23" s="48"/>
      <c r="H23" s="20" t="s">
        <v>3</v>
      </c>
      <c r="I23" s="138"/>
      <c r="J23" s="36"/>
      <c r="K23" s="29"/>
      <c r="L23" s="2"/>
      <c r="M23" s="126"/>
    </row>
    <row r="24" spans="1:16" x14ac:dyDescent="0.2">
      <c r="A24" s="49"/>
      <c r="B24" s="49"/>
      <c r="C24" s="49"/>
      <c r="D24" s="50" t="s">
        <v>63</v>
      </c>
      <c r="E24" s="128">
        <f>E4+E8+E20+E12</f>
        <v>3.5</v>
      </c>
      <c r="H24" s="51" t="s">
        <v>676</v>
      </c>
      <c r="I24" s="128">
        <f>I4+I8+I20+I12</f>
        <v>2</v>
      </c>
      <c r="L24" s="128"/>
    </row>
    <row r="25" spans="1:16" x14ac:dyDescent="0.2">
      <c r="A25" s="49"/>
      <c r="B25" s="49"/>
      <c r="C25" s="49"/>
      <c r="D25" s="51" t="s">
        <v>64</v>
      </c>
      <c r="E25" s="128">
        <f>E7+E11+E23+E15</f>
        <v>3</v>
      </c>
      <c r="H25" s="51" t="s">
        <v>65</v>
      </c>
      <c r="I25" s="128">
        <f>I5+I9+I21+I13</f>
        <v>1</v>
      </c>
    </row>
    <row r="26" spans="1:16" x14ac:dyDescent="0.2">
      <c r="A26" s="49"/>
      <c r="B26" s="49"/>
      <c r="C26" s="49"/>
      <c r="D26" s="49"/>
      <c r="H26" s="51" t="s">
        <v>66</v>
      </c>
      <c r="I26" s="128">
        <f>I6+I10+I22+I14</f>
        <v>1</v>
      </c>
    </row>
    <row r="27" spans="1:16" x14ac:dyDescent="0.2">
      <c r="A27" s="49"/>
      <c r="B27" s="49"/>
      <c r="C27" s="49"/>
      <c r="D27" s="52" t="s">
        <v>68</v>
      </c>
      <c r="E27" s="129">
        <f>K2</f>
        <v>5.5</v>
      </c>
      <c r="H27" s="51" t="s">
        <v>67</v>
      </c>
      <c r="I27" s="128">
        <f>I7+I11+I23+I15</f>
        <v>2</v>
      </c>
    </row>
    <row r="28" spans="1:16" x14ac:dyDescent="0.2">
      <c r="H28" s="52" t="s">
        <v>62</v>
      </c>
      <c r="I28" s="130">
        <v>2</v>
      </c>
    </row>
    <row r="30" spans="1:16" x14ac:dyDescent="0.2">
      <c r="F30" s="121" t="s">
        <v>162</v>
      </c>
      <c r="G30" s="130">
        <f>E24+E25+I24+I25+I26+I28+I27</f>
        <v>14.5</v>
      </c>
    </row>
    <row r="31" spans="1:16" x14ac:dyDescent="0.2">
      <c r="C31" s="2"/>
    </row>
  </sheetData>
  <mergeCells count="17">
    <mergeCell ref="E16:E18"/>
    <mergeCell ref="A4:A23"/>
    <mergeCell ref="B20:B23"/>
    <mergeCell ref="C20:C23"/>
    <mergeCell ref="E20:E22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19" t="s">
        <v>1339</v>
      </c>
      <c r="B1" s="220"/>
      <c r="C1" s="220"/>
      <c r="D1" s="220"/>
      <c r="E1" s="220"/>
      <c r="F1" s="121" t="s">
        <v>15</v>
      </c>
      <c r="G1" s="68">
        <v>4</v>
      </c>
      <c r="J1" s="121" t="s">
        <v>16</v>
      </c>
      <c r="K1" s="68">
        <f>G1*4</f>
        <v>16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16-(E20+E21+I20+I21+I22+I23+I24)</f>
        <v>0.5</v>
      </c>
      <c r="L2" s="128">
        <f>SUM(L4:L19)</f>
        <v>13.5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9.1" customHeight="1" x14ac:dyDescent="0.2">
      <c r="A4" s="205" t="s">
        <v>1015</v>
      </c>
      <c r="B4" s="224">
        <v>1</v>
      </c>
      <c r="C4" s="196" t="s">
        <v>1016</v>
      </c>
      <c r="D4" s="38" t="s">
        <v>8</v>
      </c>
      <c r="E4" s="237">
        <v>1.5</v>
      </c>
      <c r="F4" s="116" t="s">
        <v>1115</v>
      </c>
      <c r="G4" s="12" t="s">
        <v>1140</v>
      </c>
      <c r="H4" s="19" t="s">
        <v>12</v>
      </c>
      <c r="I4" s="157">
        <v>0.5</v>
      </c>
      <c r="J4" s="116" t="s">
        <v>1017</v>
      </c>
      <c r="K4" s="96" t="s">
        <v>705</v>
      </c>
      <c r="L4" s="140">
        <f>E4+E7+I4+I5+I6+I7</f>
        <v>4</v>
      </c>
      <c r="M4" s="126"/>
    </row>
    <row r="5" spans="1:16" ht="17.25" customHeight="1" x14ac:dyDescent="0.2">
      <c r="A5" s="206"/>
      <c r="B5" s="225"/>
      <c r="C5" s="197"/>
      <c r="D5" s="40" t="s">
        <v>9</v>
      </c>
      <c r="E5" s="238"/>
      <c r="F5" s="35"/>
      <c r="G5" s="10"/>
      <c r="H5" s="41" t="s">
        <v>13</v>
      </c>
      <c r="I5" s="158"/>
      <c r="J5" s="53"/>
      <c r="K5" s="28"/>
      <c r="L5" s="2"/>
      <c r="M5" s="126"/>
    </row>
    <row r="6" spans="1:16" x14ac:dyDescent="0.2">
      <c r="A6" s="206"/>
      <c r="B6" s="225"/>
      <c r="C6" s="197"/>
      <c r="D6" s="40" t="s">
        <v>10</v>
      </c>
      <c r="E6" s="238"/>
      <c r="F6" s="4"/>
      <c r="G6" s="10"/>
      <c r="H6" s="43" t="s">
        <v>14</v>
      </c>
      <c r="I6" s="158"/>
      <c r="J6" s="53"/>
      <c r="K6" s="28"/>
      <c r="L6" s="2"/>
      <c r="M6" s="126"/>
      <c r="O6" s="113"/>
    </row>
    <row r="7" spans="1:16" ht="26.25" thickBot="1" x14ac:dyDescent="0.25">
      <c r="A7" s="206"/>
      <c r="B7" s="226"/>
      <c r="C7" s="198"/>
      <c r="D7" s="44" t="s">
        <v>11</v>
      </c>
      <c r="E7" s="45">
        <v>1</v>
      </c>
      <c r="F7" s="36" t="s">
        <v>1077</v>
      </c>
      <c r="G7" s="48" t="s">
        <v>263</v>
      </c>
      <c r="H7" s="20" t="s">
        <v>3</v>
      </c>
      <c r="I7" s="45">
        <v>1</v>
      </c>
      <c r="J7" s="36" t="s">
        <v>1026</v>
      </c>
      <c r="K7" s="29" t="s">
        <v>1147</v>
      </c>
      <c r="L7" s="2"/>
      <c r="M7" s="126"/>
    </row>
    <row r="8" spans="1:16" ht="81.95" customHeight="1" x14ac:dyDescent="0.2">
      <c r="A8" s="206"/>
      <c r="B8" s="224">
        <v>2</v>
      </c>
      <c r="C8" s="196" t="s">
        <v>1018</v>
      </c>
      <c r="D8" s="38" t="s">
        <v>8</v>
      </c>
      <c r="E8" s="237">
        <v>1.5</v>
      </c>
      <c r="F8" s="116" t="s">
        <v>1218</v>
      </c>
      <c r="G8" s="12" t="s">
        <v>1141</v>
      </c>
      <c r="H8" s="19" t="s">
        <v>12</v>
      </c>
      <c r="I8" s="157"/>
      <c r="J8" s="116"/>
      <c r="K8" s="96"/>
      <c r="L8" s="140">
        <f>E8+E11+I8+I10+I9+I11</f>
        <v>3</v>
      </c>
      <c r="M8" s="126"/>
    </row>
    <row r="9" spans="1:16" ht="22.5" x14ac:dyDescent="0.2">
      <c r="A9" s="206"/>
      <c r="B9" s="225"/>
      <c r="C9" s="197"/>
      <c r="D9" s="40" t="s">
        <v>9</v>
      </c>
      <c r="E9" s="238"/>
      <c r="F9" s="35"/>
      <c r="G9" s="10"/>
      <c r="H9" s="41" t="s">
        <v>13</v>
      </c>
      <c r="I9" s="158">
        <v>1</v>
      </c>
      <c r="J9" s="35" t="s">
        <v>1082</v>
      </c>
      <c r="K9" s="101" t="s">
        <v>30</v>
      </c>
      <c r="L9" s="2"/>
      <c r="M9" s="126"/>
    </row>
    <row r="10" spans="1:16" ht="57.6" customHeight="1" x14ac:dyDescent="0.2">
      <c r="A10" s="206"/>
      <c r="B10" s="225"/>
      <c r="C10" s="197"/>
      <c r="D10" s="40" t="s">
        <v>10</v>
      </c>
      <c r="E10" s="238"/>
      <c r="F10" s="35" t="s">
        <v>1019</v>
      </c>
      <c r="G10" s="10" t="s">
        <v>1142</v>
      </c>
      <c r="H10" s="43" t="s">
        <v>14</v>
      </c>
      <c r="I10" s="158">
        <v>0.5</v>
      </c>
      <c r="J10" s="35" t="s">
        <v>1020</v>
      </c>
      <c r="K10" s="28" t="s">
        <v>1143</v>
      </c>
      <c r="L10" s="2"/>
      <c r="M10" s="126"/>
    </row>
    <row r="11" spans="1:16" ht="26.25" thickBot="1" x14ac:dyDescent="0.25">
      <c r="A11" s="206"/>
      <c r="B11" s="226"/>
      <c r="C11" s="198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26"/>
      <c r="P11" s="113"/>
    </row>
    <row r="12" spans="1:16" ht="83.25" customHeight="1" x14ac:dyDescent="0.2">
      <c r="A12" s="206"/>
      <c r="B12" s="224">
        <v>3</v>
      </c>
      <c r="C12" s="196" t="s">
        <v>1021</v>
      </c>
      <c r="D12" s="38" t="s">
        <v>8</v>
      </c>
      <c r="E12" s="237">
        <v>1.5</v>
      </c>
      <c r="F12" s="116" t="s">
        <v>1022</v>
      </c>
      <c r="G12" s="12" t="s">
        <v>1144</v>
      </c>
      <c r="H12" s="19" t="s">
        <v>12</v>
      </c>
      <c r="I12" s="158">
        <v>1</v>
      </c>
      <c r="J12" s="35" t="s">
        <v>1080</v>
      </c>
      <c r="K12" s="101" t="s">
        <v>658</v>
      </c>
      <c r="L12" s="140">
        <f>E12+E15+I12+I13+I14+I15</f>
        <v>4.5</v>
      </c>
      <c r="M12" s="126"/>
    </row>
    <row r="13" spans="1:16" x14ac:dyDescent="0.2">
      <c r="A13" s="206"/>
      <c r="B13" s="225"/>
      <c r="C13" s="197"/>
      <c r="D13" s="40" t="s">
        <v>9</v>
      </c>
      <c r="E13" s="238"/>
      <c r="F13" s="35"/>
      <c r="G13" s="10"/>
      <c r="H13" s="41" t="s">
        <v>13</v>
      </c>
      <c r="I13" s="158"/>
      <c r="J13" s="35"/>
      <c r="K13" s="28"/>
      <c r="L13" s="2"/>
      <c r="M13" s="126"/>
    </row>
    <row r="14" spans="1:16" x14ac:dyDescent="0.2">
      <c r="A14" s="206"/>
      <c r="B14" s="225"/>
      <c r="C14" s="197"/>
      <c r="D14" s="40" t="s">
        <v>10</v>
      </c>
      <c r="E14" s="238"/>
      <c r="F14" s="35" t="s">
        <v>1023</v>
      </c>
      <c r="G14" s="10" t="s">
        <v>1145</v>
      </c>
      <c r="H14" s="43" t="s">
        <v>14</v>
      </c>
      <c r="I14" s="158"/>
      <c r="J14" s="35"/>
      <c r="K14" s="101"/>
      <c r="L14" s="2"/>
      <c r="M14" s="126"/>
    </row>
    <row r="15" spans="1:16" ht="26.25" thickBot="1" x14ac:dyDescent="0.25">
      <c r="A15" s="206"/>
      <c r="B15" s="226"/>
      <c r="C15" s="198"/>
      <c r="D15" s="44" t="s">
        <v>11</v>
      </c>
      <c r="E15" s="45">
        <v>1</v>
      </c>
      <c r="F15" s="36" t="s">
        <v>1078</v>
      </c>
      <c r="G15" s="48" t="s">
        <v>460</v>
      </c>
      <c r="H15" s="20" t="s">
        <v>3</v>
      </c>
      <c r="I15" s="45">
        <v>1</v>
      </c>
      <c r="J15" s="36" t="s">
        <v>1027</v>
      </c>
      <c r="K15" s="29" t="s">
        <v>1148</v>
      </c>
      <c r="L15" s="2"/>
      <c r="M15" s="126"/>
    </row>
    <row r="16" spans="1:16" ht="67.5" customHeight="1" x14ac:dyDescent="0.2">
      <c r="A16" s="206"/>
      <c r="B16" s="224">
        <v>4</v>
      </c>
      <c r="C16" s="196" t="s">
        <v>1024</v>
      </c>
      <c r="D16" s="38" t="s">
        <v>8</v>
      </c>
      <c r="E16" s="237">
        <v>1</v>
      </c>
      <c r="F16" s="116" t="s">
        <v>1025</v>
      </c>
      <c r="G16" s="12" t="s">
        <v>1146</v>
      </c>
      <c r="H16" s="19" t="s">
        <v>12</v>
      </c>
      <c r="I16" s="157"/>
      <c r="J16" s="7"/>
      <c r="K16" s="27"/>
      <c r="L16" s="140">
        <f>E16+E19+I16+I17+I18+I19</f>
        <v>2</v>
      </c>
      <c r="M16" s="126"/>
    </row>
    <row r="17" spans="1:13" x14ac:dyDescent="0.2">
      <c r="A17" s="206"/>
      <c r="B17" s="225"/>
      <c r="C17" s="197"/>
      <c r="D17" s="40" t="s">
        <v>9</v>
      </c>
      <c r="E17" s="238"/>
      <c r="F17" s="35"/>
      <c r="G17" s="10"/>
      <c r="H17" s="41" t="s">
        <v>13</v>
      </c>
      <c r="I17" s="158"/>
      <c r="J17" s="35"/>
      <c r="K17" s="101"/>
      <c r="L17" s="2"/>
      <c r="M17" s="126"/>
    </row>
    <row r="18" spans="1:13" x14ac:dyDescent="0.2">
      <c r="A18" s="206"/>
      <c r="B18" s="225"/>
      <c r="C18" s="197"/>
      <c r="D18" s="40" t="s">
        <v>10</v>
      </c>
      <c r="E18" s="238"/>
      <c r="F18" s="4"/>
      <c r="G18" s="10"/>
      <c r="H18" s="43" t="s">
        <v>14</v>
      </c>
      <c r="I18" s="158"/>
      <c r="J18" s="35"/>
      <c r="K18" s="101"/>
      <c r="L18" s="2"/>
      <c r="M18" s="126"/>
    </row>
    <row r="19" spans="1:13" ht="30" customHeight="1" thickBot="1" x14ac:dyDescent="0.25">
      <c r="A19" s="206"/>
      <c r="B19" s="226"/>
      <c r="C19" s="198"/>
      <c r="D19" s="44" t="s">
        <v>11</v>
      </c>
      <c r="E19" s="45">
        <v>1</v>
      </c>
      <c r="F19" s="36" t="s">
        <v>1079</v>
      </c>
      <c r="G19" s="48" t="s">
        <v>460</v>
      </c>
      <c r="H19" s="20" t="s">
        <v>3</v>
      </c>
      <c r="I19" s="45"/>
      <c r="J19" s="36"/>
      <c r="K19" s="29"/>
      <c r="L19" s="2"/>
      <c r="M19" s="126"/>
    </row>
    <row r="20" spans="1:13" x14ac:dyDescent="0.2">
      <c r="A20" s="49"/>
      <c r="B20" s="49"/>
      <c r="C20" s="49"/>
      <c r="D20" s="50" t="s">
        <v>63</v>
      </c>
      <c r="E20" s="128">
        <f>E4+E8+E12+E16</f>
        <v>5.5</v>
      </c>
      <c r="H20" s="51" t="s">
        <v>676</v>
      </c>
      <c r="I20" s="128">
        <f>I4+I8+I12+I16</f>
        <v>1.5</v>
      </c>
      <c r="L20" s="128"/>
    </row>
    <row r="21" spans="1:13" x14ac:dyDescent="0.2">
      <c r="A21" s="49"/>
      <c r="B21" s="49"/>
      <c r="C21" s="49"/>
      <c r="D21" s="51" t="s">
        <v>64</v>
      </c>
      <c r="E21" s="128">
        <f>E7+E11+E15+E19</f>
        <v>3</v>
      </c>
      <c r="H21" s="51" t="s">
        <v>65</v>
      </c>
      <c r="I21" s="128">
        <f>I5+I9+I13+I17</f>
        <v>1</v>
      </c>
    </row>
    <row r="22" spans="1:13" x14ac:dyDescent="0.2">
      <c r="A22" s="49"/>
      <c r="B22" s="49"/>
      <c r="C22" s="49"/>
      <c r="D22" s="49"/>
      <c r="H22" s="51" t="s">
        <v>66</v>
      </c>
      <c r="I22" s="128">
        <f>I6+I10+I14+I18</f>
        <v>0.5</v>
      </c>
    </row>
    <row r="23" spans="1:13" x14ac:dyDescent="0.2">
      <c r="A23" s="49"/>
      <c r="B23" s="49"/>
      <c r="C23" s="49"/>
      <c r="D23" s="52" t="s">
        <v>68</v>
      </c>
      <c r="E23" s="129">
        <f>K2</f>
        <v>0.5</v>
      </c>
      <c r="H23" s="51" t="s">
        <v>67</v>
      </c>
      <c r="I23" s="128">
        <f>I7+I11+I15+I19</f>
        <v>2</v>
      </c>
    </row>
    <row r="24" spans="1:13" x14ac:dyDescent="0.2">
      <c r="H24" s="52" t="s">
        <v>62</v>
      </c>
      <c r="I24" s="130">
        <v>2</v>
      </c>
    </row>
    <row r="26" spans="1:13" x14ac:dyDescent="0.2">
      <c r="F26" s="121" t="s">
        <v>162</v>
      </c>
      <c r="G26" s="130">
        <f>E20+E21+I20+I21+I22+I24+I23</f>
        <v>15.5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1340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3</v>
      </c>
      <c r="L2" s="128">
        <f>SUM(L4:L23)</f>
        <v>15</v>
      </c>
    </row>
    <row r="3" spans="1:16" ht="41.2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32" t="s">
        <v>1015</v>
      </c>
      <c r="B4" s="224">
        <v>1</v>
      </c>
      <c r="C4" s="214" t="s">
        <v>1116</v>
      </c>
      <c r="D4" s="38" t="s">
        <v>8</v>
      </c>
      <c r="E4" s="237">
        <v>1</v>
      </c>
      <c r="F4" s="7" t="s">
        <v>1025</v>
      </c>
      <c r="G4" s="12" t="s">
        <v>1146</v>
      </c>
      <c r="H4" s="19" t="s">
        <v>12</v>
      </c>
      <c r="I4" s="184"/>
      <c r="J4" s="116"/>
      <c r="K4" s="96"/>
      <c r="L4" s="128">
        <f>E4+E7+I4+I5+I6+I7</f>
        <v>3</v>
      </c>
    </row>
    <row r="5" spans="1:16" ht="15.6" customHeight="1" x14ac:dyDescent="0.2">
      <c r="A5" s="232"/>
      <c r="B5" s="225"/>
      <c r="C5" s="215"/>
      <c r="D5" s="40" t="s">
        <v>9</v>
      </c>
      <c r="E5" s="238"/>
      <c r="F5" s="4"/>
      <c r="G5" s="10"/>
      <c r="H5" s="41" t="s">
        <v>13</v>
      </c>
      <c r="I5" s="4"/>
      <c r="J5" s="4"/>
      <c r="K5" s="28"/>
    </row>
    <row r="6" spans="1:16" ht="35.1" customHeight="1" x14ac:dyDescent="0.2">
      <c r="A6" s="232"/>
      <c r="B6" s="225"/>
      <c r="C6" s="215"/>
      <c r="D6" s="40" t="s">
        <v>10</v>
      </c>
      <c r="E6" s="238"/>
      <c r="F6" s="4"/>
      <c r="G6" s="10"/>
      <c r="H6" s="43" t="s">
        <v>14</v>
      </c>
      <c r="I6" s="183">
        <v>1</v>
      </c>
      <c r="J6" s="35" t="s">
        <v>1096</v>
      </c>
      <c r="K6" s="101" t="s">
        <v>1081</v>
      </c>
    </row>
    <row r="7" spans="1:16" ht="30" customHeight="1" thickBot="1" x14ac:dyDescent="0.25">
      <c r="A7" s="232"/>
      <c r="B7" s="226"/>
      <c r="C7" s="216"/>
      <c r="D7" s="44" t="s">
        <v>11</v>
      </c>
      <c r="E7" s="45"/>
      <c r="F7" s="23"/>
      <c r="G7" s="48"/>
      <c r="H7" s="20" t="s">
        <v>3</v>
      </c>
      <c r="I7" s="45">
        <v>1</v>
      </c>
      <c r="J7" s="36" t="s">
        <v>1028</v>
      </c>
      <c r="K7" s="29" t="s">
        <v>1149</v>
      </c>
    </row>
    <row r="8" spans="1:16" ht="43.9" customHeight="1" x14ac:dyDescent="0.2">
      <c r="A8" s="232"/>
      <c r="B8" s="193">
        <v>2</v>
      </c>
      <c r="C8" s="196" t="s">
        <v>1029</v>
      </c>
      <c r="D8" s="38" t="s">
        <v>8</v>
      </c>
      <c r="E8" s="237">
        <v>1.5</v>
      </c>
      <c r="F8" s="116" t="s">
        <v>1117</v>
      </c>
      <c r="G8" s="12" t="s">
        <v>1150</v>
      </c>
      <c r="H8" s="19" t="s">
        <v>12</v>
      </c>
      <c r="I8" s="157"/>
      <c r="J8" s="116"/>
      <c r="K8" s="96"/>
      <c r="L8" s="140">
        <f>E8+E11+I8+I9+I10+I11</f>
        <v>3.5</v>
      </c>
      <c r="M8" s="1"/>
    </row>
    <row r="9" spans="1:16" ht="17.45" customHeight="1" x14ac:dyDescent="0.2">
      <c r="A9" s="232"/>
      <c r="B9" s="194"/>
      <c r="C9" s="197"/>
      <c r="D9" s="40" t="s">
        <v>9</v>
      </c>
      <c r="E9" s="238"/>
      <c r="F9" s="115"/>
      <c r="G9" s="10"/>
      <c r="H9" s="41" t="s">
        <v>13</v>
      </c>
      <c r="I9" s="158"/>
      <c r="J9" s="53"/>
      <c r="K9" s="28"/>
      <c r="L9" s="2"/>
      <c r="M9" s="1"/>
    </row>
    <row r="10" spans="1:16" x14ac:dyDescent="0.2">
      <c r="A10" s="232"/>
      <c r="B10" s="194"/>
      <c r="C10" s="197"/>
      <c r="D10" s="40" t="s">
        <v>10</v>
      </c>
      <c r="E10" s="238"/>
      <c r="F10" s="4"/>
      <c r="G10" s="10"/>
      <c r="H10" s="43" t="s">
        <v>14</v>
      </c>
      <c r="I10" s="158"/>
      <c r="J10" s="53"/>
      <c r="K10" s="101"/>
      <c r="L10" s="2"/>
      <c r="M10" s="1"/>
      <c r="O10" s="77"/>
    </row>
    <row r="11" spans="1:16" ht="26.25" thickBot="1" x14ac:dyDescent="0.25">
      <c r="A11" s="232"/>
      <c r="B11" s="195"/>
      <c r="C11" s="198"/>
      <c r="D11" s="44" t="s">
        <v>11</v>
      </c>
      <c r="E11" s="45">
        <v>1</v>
      </c>
      <c r="F11" s="36" t="s">
        <v>1083</v>
      </c>
      <c r="G11" s="48" t="s">
        <v>460</v>
      </c>
      <c r="H11" s="20" t="s">
        <v>3</v>
      </c>
      <c r="I11" s="45">
        <v>1</v>
      </c>
      <c r="J11" s="36" t="s">
        <v>1034</v>
      </c>
      <c r="K11" s="29" t="s">
        <v>1153</v>
      </c>
      <c r="L11" s="2"/>
      <c r="M11" s="1"/>
    </row>
    <row r="12" spans="1:16" ht="93" customHeight="1" x14ac:dyDescent="0.2">
      <c r="A12" s="232"/>
      <c r="B12" s="193">
        <v>3</v>
      </c>
      <c r="C12" s="196" t="s">
        <v>1030</v>
      </c>
      <c r="D12" s="38" t="s">
        <v>8</v>
      </c>
      <c r="E12" s="237">
        <v>1.5</v>
      </c>
      <c r="F12" s="116" t="s">
        <v>1031</v>
      </c>
      <c r="G12" s="12" t="s">
        <v>1151</v>
      </c>
      <c r="H12" s="19" t="s">
        <v>12</v>
      </c>
      <c r="I12" s="157"/>
      <c r="J12" s="116"/>
      <c r="K12" s="96"/>
      <c r="L12" s="140">
        <f>E12+E15+I12+I14+I13+I15</f>
        <v>3.5</v>
      </c>
      <c r="M12" s="1"/>
    </row>
    <row r="13" spans="1:16" x14ac:dyDescent="0.2">
      <c r="A13" s="232"/>
      <c r="B13" s="194"/>
      <c r="C13" s="197"/>
      <c r="D13" s="40" t="s">
        <v>9</v>
      </c>
      <c r="E13" s="238"/>
      <c r="F13" s="115"/>
      <c r="G13" s="10"/>
      <c r="H13" s="41" t="s">
        <v>13</v>
      </c>
      <c r="I13" s="183">
        <v>1</v>
      </c>
      <c r="J13" s="35" t="s">
        <v>1090</v>
      </c>
      <c r="K13" s="101" t="s">
        <v>295</v>
      </c>
      <c r="L13" s="2"/>
      <c r="M13" s="1"/>
    </row>
    <row r="14" spans="1:16" ht="15.75" customHeight="1" x14ac:dyDescent="0.2">
      <c r="A14" s="232"/>
      <c r="B14" s="194"/>
      <c r="C14" s="197"/>
      <c r="D14" s="40" t="s">
        <v>10</v>
      </c>
      <c r="E14" s="238"/>
      <c r="F14" s="4"/>
      <c r="G14" s="10"/>
      <c r="H14" s="43" t="s">
        <v>14</v>
      </c>
      <c r="I14" s="158"/>
      <c r="J14" s="53"/>
      <c r="K14" s="101"/>
      <c r="L14" s="2"/>
      <c r="M14" s="1"/>
    </row>
    <row r="15" spans="1:16" ht="26.25" thickBot="1" x14ac:dyDescent="0.25">
      <c r="A15" s="232"/>
      <c r="B15" s="195"/>
      <c r="C15" s="198"/>
      <c r="D15" s="44" t="s">
        <v>11</v>
      </c>
      <c r="E15" s="45">
        <v>1</v>
      </c>
      <c r="F15" s="36" t="s">
        <v>1084</v>
      </c>
      <c r="G15" s="48" t="s">
        <v>460</v>
      </c>
      <c r="H15" s="20" t="s">
        <v>3</v>
      </c>
      <c r="I15" s="45"/>
      <c r="J15" s="36"/>
      <c r="K15" s="29"/>
      <c r="L15" s="2"/>
      <c r="M15" s="1"/>
      <c r="P15" s="77"/>
    </row>
    <row r="16" spans="1:16" ht="57" customHeight="1" x14ac:dyDescent="0.2">
      <c r="A16" s="232"/>
      <c r="B16" s="193">
        <v>4</v>
      </c>
      <c r="C16" s="196" t="s">
        <v>1032</v>
      </c>
      <c r="D16" s="38" t="s">
        <v>8</v>
      </c>
      <c r="E16" s="237">
        <v>1</v>
      </c>
      <c r="F16" s="97" t="s">
        <v>1119</v>
      </c>
      <c r="G16" s="12" t="s">
        <v>1152</v>
      </c>
      <c r="H16" s="19" t="s">
        <v>12</v>
      </c>
      <c r="I16" s="161">
        <v>0.5</v>
      </c>
      <c r="J16" s="116" t="s">
        <v>1033</v>
      </c>
      <c r="K16" s="27" t="s">
        <v>838</v>
      </c>
      <c r="L16" s="140">
        <f>E16+E19+I16+I17+I18+I19</f>
        <v>3.5</v>
      </c>
      <c r="M16" s="1"/>
    </row>
    <row r="17" spans="1:13" x14ac:dyDescent="0.2">
      <c r="A17" s="232"/>
      <c r="B17" s="194"/>
      <c r="C17" s="197"/>
      <c r="D17" s="40" t="s">
        <v>9</v>
      </c>
      <c r="E17" s="238"/>
      <c r="F17" s="115"/>
      <c r="G17" s="10"/>
      <c r="H17" s="41" t="s">
        <v>13</v>
      </c>
      <c r="I17" s="160"/>
      <c r="J17" s="35"/>
      <c r="K17" s="101"/>
      <c r="L17" s="2"/>
      <c r="M17" s="1"/>
    </row>
    <row r="18" spans="1:13" x14ac:dyDescent="0.2">
      <c r="A18" s="232"/>
      <c r="B18" s="194"/>
      <c r="C18" s="197"/>
      <c r="D18" s="40" t="s">
        <v>10</v>
      </c>
      <c r="E18" s="238"/>
      <c r="F18" s="4"/>
      <c r="G18" s="10"/>
      <c r="H18" s="43" t="s">
        <v>14</v>
      </c>
      <c r="I18" s="160"/>
      <c r="J18" s="35"/>
      <c r="K18" s="101"/>
      <c r="L18" s="2"/>
      <c r="M18" s="1"/>
    </row>
    <row r="19" spans="1:13" ht="26.25" thickBot="1" x14ac:dyDescent="0.25">
      <c r="A19" s="232"/>
      <c r="B19" s="195"/>
      <c r="C19" s="198"/>
      <c r="D19" s="44" t="s">
        <v>11</v>
      </c>
      <c r="E19" s="45">
        <v>1</v>
      </c>
      <c r="F19" s="36" t="s">
        <v>1085</v>
      </c>
      <c r="G19" s="48" t="s">
        <v>460</v>
      </c>
      <c r="H19" s="20" t="s">
        <v>3</v>
      </c>
      <c r="I19" s="45">
        <v>1</v>
      </c>
      <c r="J19" s="36" t="s">
        <v>1035</v>
      </c>
      <c r="K19" s="29" t="s">
        <v>1279</v>
      </c>
      <c r="L19" s="2"/>
      <c r="M19" s="1"/>
    </row>
    <row r="20" spans="1:13" ht="54" customHeight="1" x14ac:dyDescent="0.2">
      <c r="A20" s="232"/>
      <c r="B20" s="193">
        <v>5</v>
      </c>
      <c r="C20" s="196" t="s">
        <v>1118</v>
      </c>
      <c r="D20" s="38" t="s">
        <v>8</v>
      </c>
      <c r="E20" s="237">
        <v>0.5</v>
      </c>
      <c r="F20" s="97" t="s">
        <v>1120</v>
      </c>
      <c r="G20" s="12" t="s">
        <v>1152</v>
      </c>
      <c r="H20" s="19" t="s">
        <v>12</v>
      </c>
      <c r="I20" s="157"/>
      <c r="J20" s="7"/>
      <c r="K20" s="27"/>
      <c r="L20" s="140">
        <f>E20+E23+I20+I21+I22+I23</f>
        <v>1.5</v>
      </c>
      <c r="M20" s="1"/>
    </row>
    <row r="21" spans="1:13" x14ac:dyDescent="0.2">
      <c r="A21" s="232"/>
      <c r="B21" s="194"/>
      <c r="C21" s="197"/>
      <c r="D21" s="40" t="s">
        <v>9</v>
      </c>
      <c r="E21" s="238"/>
      <c r="F21" s="115"/>
      <c r="G21" s="10"/>
      <c r="H21" s="41" t="s">
        <v>13</v>
      </c>
      <c r="I21" s="158"/>
      <c r="J21" s="35"/>
      <c r="K21" s="101"/>
      <c r="L21" s="2"/>
      <c r="M21" s="1"/>
    </row>
    <row r="22" spans="1:13" x14ac:dyDescent="0.2">
      <c r="A22" s="232"/>
      <c r="B22" s="194"/>
      <c r="C22" s="197"/>
      <c r="D22" s="40" t="s">
        <v>10</v>
      </c>
      <c r="E22" s="238"/>
      <c r="F22" s="4"/>
      <c r="G22" s="10"/>
      <c r="H22" s="43" t="s">
        <v>14</v>
      </c>
      <c r="I22" s="158"/>
      <c r="J22" s="35"/>
      <c r="K22" s="101"/>
      <c r="L22" s="2"/>
      <c r="M22" s="1"/>
    </row>
    <row r="23" spans="1:13" ht="30" customHeight="1" thickBot="1" x14ac:dyDescent="0.25">
      <c r="A23" s="232"/>
      <c r="B23" s="195"/>
      <c r="C23" s="198"/>
      <c r="D23" s="44" t="s">
        <v>11</v>
      </c>
      <c r="E23" s="45">
        <v>1</v>
      </c>
      <c r="F23" s="36" t="s">
        <v>1086</v>
      </c>
      <c r="G23" s="48" t="s">
        <v>460</v>
      </c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5.5</v>
      </c>
      <c r="H24" s="51" t="s">
        <v>676</v>
      </c>
      <c r="I24" s="21">
        <f>I4+I8+I12+I16+I20</f>
        <v>0.5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3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17</v>
      </c>
    </row>
    <row r="31" spans="1:13" x14ac:dyDescent="0.2">
      <c r="C31" s="2"/>
    </row>
  </sheetData>
  <mergeCells count="17">
    <mergeCell ref="B20:B23"/>
    <mergeCell ref="C20:C23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23"/>
    <mergeCell ref="E20:E22"/>
    <mergeCell ref="B16:B19"/>
    <mergeCell ref="C16:C19"/>
    <mergeCell ref="E16:E18"/>
  </mergeCells>
  <pageMargins left="0.7" right="0.7" top="0.75" bottom="0.75" header="0.3" footer="0.3"/>
  <pageSetup paperSize="9" scale="6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42578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19" t="s">
        <v>1341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20-(E24+E25+I24+I25+I26+I27+I28)</f>
        <v>3.5</v>
      </c>
      <c r="L2" s="128">
        <f>SUM(L4:L23)</f>
        <v>14.5</v>
      </c>
    </row>
    <row r="3" spans="1:16" ht="41.2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" customHeight="1" x14ac:dyDescent="0.2">
      <c r="A4" s="231" t="s">
        <v>1037</v>
      </c>
      <c r="B4" s="193">
        <v>1</v>
      </c>
      <c r="C4" s="196" t="s">
        <v>1038</v>
      </c>
      <c r="D4" s="38" t="s">
        <v>8</v>
      </c>
      <c r="E4" s="237">
        <v>2</v>
      </c>
      <c r="F4" s="116" t="s">
        <v>1121</v>
      </c>
      <c r="G4" s="12" t="s">
        <v>1154</v>
      </c>
      <c r="H4" s="19" t="s">
        <v>12</v>
      </c>
      <c r="I4" s="157">
        <v>0.5</v>
      </c>
      <c r="J4" s="116" t="s">
        <v>1041</v>
      </c>
      <c r="K4" s="96" t="s">
        <v>949</v>
      </c>
      <c r="L4" s="140">
        <f>E4+E7+I4+I5+I6+I7</f>
        <v>3.5</v>
      </c>
      <c r="M4" s="126"/>
    </row>
    <row r="5" spans="1:16" ht="16.5" customHeight="1" x14ac:dyDescent="0.2">
      <c r="A5" s="232"/>
      <c r="B5" s="194"/>
      <c r="C5" s="197"/>
      <c r="D5" s="40" t="s">
        <v>9</v>
      </c>
      <c r="E5" s="238"/>
      <c r="F5" s="35" t="s">
        <v>1040</v>
      </c>
      <c r="G5" s="10" t="s">
        <v>1156</v>
      </c>
      <c r="H5" s="41" t="s">
        <v>13</v>
      </c>
      <c r="I5" s="158"/>
      <c r="J5" s="53"/>
      <c r="K5" s="28"/>
      <c r="L5" s="2"/>
      <c r="M5" s="126"/>
    </row>
    <row r="6" spans="1:16" ht="28.9" customHeight="1" x14ac:dyDescent="0.2">
      <c r="A6" s="232"/>
      <c r="B6" s="194"/>
      <c r="C6" s="197"/>
      <c r="D6" s="40" t="s">
        <v>10</v>
      </c>
      <c r="E6" s="238"/>
      <c r="F6" s="35" t="s">
        <v>1039</v>
      </c>
      <c r="G6" s="10" t="s">
        <v>1155</v>
      </c>
      <c r="H6" s="43" t="s">
        <v>14</v>
      </c>
      <c r="I6" s="158"/>
      <c r="J6" s="53"/>
      <c r="K6" s="28"/>
      <c r="L6" s="2"/>
      <c r="M6" s="126"/>
      <c r="O6" s="113"/>
    </row>
    <row r="7" spans="1:16" ht="26.25" thickBot="1" x14ac:dyDescent="0.25">
      <c r="A7" s="232"/>
      <c r="B7" s="195"/>
      <c r="C7" s="198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1046</v>
      </c>
      <c r="K7" s="29" t="s">
        <v>1153</v>
      </c>
      <c r="L7" s="2"/>
      <c r="M7" s="126"/>
    </row>
    <row r="8" spans="1:16" ht="65.099999999999994" customHeight="1" x14ac:dyDescent="0.2">
      <c r="A8" s="232"/>
      <c r="B8" s="193">
        <v>2</v>
      </c>
      <c r="C8" s="196" t="s">
        <v>1042</v>
      </c>
      <c r="D8" s="38" t="s">
        <v>8</v>
      </c>
      <c r="E8" s="237">
        <v>1.5</v>
      </c>
      <c r="F8" s="116" t="s">
        <v>1043</v>
      </c>
      <c r="G8" s="12" t="s">
        <v>1157</v>
      </c>
      <c r="H8" s="19" t="s">
        <v>12</v>
      </c>
      <c r="I8" s="157">
        <v>0.5</v>
      </c>
      <c r="J8" s="116" t="s">
        <v>1045</v>
      </c>
      <c r="K8" s="96" t="s">
        <v>80</v>
      </c>
      <c r="L8" s="140">
        <f>E8+E11+I8+I10+I9+I11</f>
        <v>4</v>
      </c>
      <c r="M8" s="126"/>
    </row>
    <row r="9" spans="1:16" x14ac:dyDescent="0.2">
      <c r="A9" s="232"/>
      <c r="B9" s="194"/>
      <c r="C9" s="197"/>
      <c r="D9" s="40" t="s">
        <v>9</v>
      </c>
      <c r="E9" s="238"/>
      <c r="F9" s="35"/>
      <c r="G9" s="10"/>
      <c r="H9" s="41" t="s">
        <v>13</v>
      </c>
      <c r="I9" s="158"/>
      <c r="J9" s="35"/>
      <c r="K9" s="28"/>
      <c r="L9" s="2"/>
      <c r="M9" s="126"/>
    </row>
    <row r="10" spans="1:16" x14ac:dyDescent="0.2">
      <c r="A10" s="232"/>
      <c r="B10" s="194"/>
      <c r="C10" s="197"/>
      <c r="D10" s="40" t="s">
        <v>10</v>
      </c>
      <c r="E10" s="238"/>
      <c r="F10" s="4"/>
      <c r="G10" s="10"/>
      <c r="H10" s="43" t="s">
        <v>14</v>
      </c>
      <c r="I10" s="158"/>
      <c r="J10" s="4"/>
      <c r="K10" s="28"/>
      <c r="L10" s="2"/>
      <c r="M10" s="126"/>
    </row>
    <row r="11" spans="1:16" ht="26.25" thickBot="1" x14ac:dyDescent="0.25">
      <c r="A11" s="232"/>
      <c r="B11" s="195"/>
      <c r="C11" s="198"/>
      <c r="D11" s="44" t="s">
        <v>11</v>
      </c>
      <c r="E11" s="45">
        <v>1</v>
      </c>
      <c r="F11" s="36" t="s">
        <v>1091</v>
      </c>
      <c r="G11" s="48" t="s">
        <v>460</v>
      </c>
      <c r="H11" s="20" t="s">
        <v>3</v>
      </c>
      <c r="I11" s="45">
        <v>1</v>
      </c>
      <c r="J11" s="36" t="s">
        <v>1047</v>
      </c>
      <c r="K11" s="29" t="s">
        <v>1153</v>
      </c>
      <c r="L11" s="2"/>
      <c r="M11" s="126"/>
      <c r="P11" s="113"/>
    </row>
    <row r="12" spans="1:16" ht="25.5" x14ac:dyDescent="0.2">
      <c r="A12" s="232"/>
      <c r="B12" s="193">
        <v>3</v>
      </c>
      <c r="C12" s="196" t="s">
        <v>1122</v>
      </c>
      <c r="D12" s="38" t="s">
        <v>8</v>
      </c>
      <c r="E12" s="237">
        <v>0.5</v>
      </c>
      <c r="F12" s="116"/>
      <c r="G12" s="12"/>
      <c r="H12" s="19" t="s">
        <v>12</v>
      </c>
      <c r="I12" s="157">
        <v>1</v>
      </c>
      <c r="J12" s="116" t="s">
        <v>1094</v>
      </c>
      <c r="K12" s="96" t="s">
        <v>1095</v>
      </c>
      <c r="L12" s="140">
        <f>E12+E15+I12+I13+I14+I15</f>
        <v>3.5</v>
      </c>
      <c r="M12" s="126"/>
    </row>
    <row r="13" spans="1:16" ht="38.25" x14ac:dyDescent="0.2">
      <c r="A13" s="232"/>
      <c r="B13" s="194"/>
      <c r="C13" s="197"/>
      <c r="D13" s="40" t="s">
        <v>9</v>
      </c>
      <c r="E13" s="238"/>
      <c r="F13" s="35" t="s">
        <v>1044</v>
      </c>
      <c r="G13" s="10" t="s">
        <v>1158</v>
      </c>
      <c r="H13" s="41" t="s">
        <v>13</v>
      </c>
      <c r="I13" s="173">
        <v>1</v>
      </c>
      <c r="J13" s="35" t="s">
        <v>1105</v>
      </c>
      <c r="K13" s="101" t="s">
        <v>268</v>
      </c>
      <c r="L13" s="2"/>
      <c r="M13" s="126"/>
    </row>
    <row r="14" spans="1:16" x14ac:dyDescent="0.2">
      <c r="A14" s="232"/>
      <c r="B14" s="194"/>
      <c r="C14" s="197"/>
      <c r="D14" s="40" t="s">
        <v>10</v>
      </c>
      <c r="E14" s="238"/>
      <c r="F14" s="4"/>
      <c r="G14" s="10"/>
      <c r="H14" s="43" t="s">
        <v>14</v>
      </c>
      <c r="I14" s="158"/>
      <c r="J14" s="35"/>
      <c r="K14" s="101"/>
      <c r="L14" s="2"/>
      <c r="M14" s="126"/>
    </row>
    <row r="15" spans="1:16" ht="26.25" thickBot="1" x14ac:dyDescent="0.25">
      <c r="A15" s="232"/>
      <c r="B15" s="195"/>
      <c r="C15" s="198"/>
      <c r="D15" s="44" t="s">
        <v>11</v>
      </c>
      <c r="E15" s="45">
        <v>1</v>
      </c>
      <c r="F15" s="36" t="s">
        <v>1092</v>
      </c>
      <c r="G15" s="48" t="s">
        <v>460</v>
      </c>
      <c r="H15" s="20" t="s">
        <v>3</v>
      </c>
      <c r="I15" s="36"/>
      <c r="J15" s="36"/>
      <c r="K15" s="29"/>
      <c r="L15" s="2"/>
      <c r="M15" s="126"/>
    </row>
    <row r="16" spans="1:16" ht="63.75" x14ac:dyDescent="0.2">
      <c r="A16" s="232"/>
      <c r="B16" s="193">
        <v>4</v>
      </c>
      <c r="C16" s="196" t="s">
        <v>1048</v>
      </c>
      <c r="D16" s="38" t="s">
        <v>8</v>
      </c>
      <c r="E16" s="237">
        <v>1.5</v>
      </c>
      <c r="F16" s="97" t="s">
        <v>1124</v>
      </c>
      <c r="G16" s="12" t="s">
        <v>1159</v>
      </c>
      <c r="H16" s="19" t="s">
        <v>12</v>
      </c>
      <c r="I16" s="164"/>
      <c r="J16" s="116"/>
      <c r="K16" s="96"/>
      <c r="L16" s="140">
        <f>E16+E19+I16+I17+I18+I19</f>
        <v>3.5</v>
      </c>
      <c r="M16" s="126"/>
    </row>
    <row r="17" spans="1:13" ht="51" x14ac:dyDescent="0.2">
      <c r="A17" s="232"/>
      <c r="B17" s="194"/>
      <c r="C17" s="197"/>
      <c r="D17" s="40" t="s">
        <v>9</v>
      </c>
      <c r="E17" s="238"/>
      <c r="F17" s="61" t="s">
        <v>1125</v>
      </c>
      <c r="G17" s="10" t="s">
        <v>1160</v>
      </c>
      <c r="H17" s="41" t="s">
        <v>13</v>
      </c>
      <c r="I17" s="163"/>
      <c r="J17" s="35"/>
      <c r="K17" s="28"/>
      <c r="L17" s="2"/>
      <c r="M17" s="126"/>
    </row>
    <row r="18" spans="1:13" x14ac:dyDescent="0.2">
      <c r="A18" s="232"/>
      <c r="B18" s="194"/>
      <c r="C18" s="197"/>
      <c r="D18" s="40" t="s">
        <v>10</v>
      </c>
      <c r="E18" s="238"/>
      <c r="F18" s="4"/>
      <c r="G18" s="10"/>
      <c r="H18" s="43" t="s">
        <v>14</v>
      </c>
      <c r="I18" s="163"/>
      <c r="J18" s="35"/>
      <c r="K18" s="101"/>
      <c r="L18" s="2"/>
      <c r="M18" s="126"/>
    </row>
    <row r="19" spans="1:13" ht="39" thickBot="1" x14ac:dyDescent="0.25">
      <c r="A19" s="232"/>
      <c r="B19" s="195"/>
      <c r="C19" s="198"/>
      <c r="D19" s="44" t="s">
        <v>11</v>
      </c>
      <c r="E19" s="45">
        <v>1</v>
      </c>
      <c r="F19" s="36" t="s">
        <v>1093</v>
      </c>
      <c r="G19" s="48" t="s">
        <v>460</v>
      </c>
      <c r="H19" s="20" t="s">
        <v>3</v>
      </c>
      <c r="I19" s="45">
        <v>1</v>
      </c>
      <c r="J19" s="36" t="s">
        <v>1036</v>
      </c>
      <c r="K19" s="29" t="s">
        <v>1153</v>
      </c>
      <c r="L19" s="2"/>
      <c r="M19" s="126"/>
    </row>
    <row r="20" spans="1:13" ht="26.1" customHeight="1" x14ac:dyDescent="0.2">
      <c r="A20" s="232"/>
      <c r="B20" s="193">
        <v>5</v>
      </c>
      <c r="C20" s="214" t="s">
        <v>1298</v>
      </c>
      <c r="D20" s="38" t="s">
        <v>8</v>
      </c>
      <c r="E20" s="237"/>
      <c r="F20" s="116"/>
      <c r="G20" s="12"/>
      <c r="H20" s="19" t="s">
        <v>12</v>
      </c>
      <c r="I20" s="164"/>
      <c r="J20" s="116"/>
      <c r="K20" s="96"/>
      <c r="L20" s="140">
        <f>E20+E23+I20+I21+I22+I23</f>
        <v>0</v>
      </c>
      <c r="M20" s="126"/>
    </row>
    <row r="21" spans="1:13" x14ac:dyDescent="0.2">
      <c r="A21" s="232"/>
      <c r="B21" s="194"/>
      <c r="C21" s="215"/>
      <c r="D21" s="40" t="s">
        <v>9</v>
      </c>
      <c r="E21" s="238"/>
      <c r="F21" s="35"/>
      <c r="G21" s="10"/>
      <c r="H21" s="41" t="s">
        <v>13</v>
      </c>
      <c r="I21" s="163"/>
      <c r="J21" s="35"/>
      <c r="K21" s="28"/>
      <c r="L21" s="2"/>
      <c r="M21" s="126"/>
    </row>
    <row r="22" spans="1:13" x14ac:dyDescent="0.2">
      <c r="A22" s="232"/>
      <c r="B22" s="194"/>
      <c r="C22" s="215"/>
      <c r="D22" s="40" t="s">
        <v>10</v>
      </c>
      <c r="E22" s="238"/>
      <c r="F22" s="4"/>
      <c r="G22" s="10"/>
      <c r="H22" s="43" t="s">
        <v>14</v>
      </c>
      <c r="I22" s="163"/>
      <c r="J22" s="53"/>
      <c r="K22" s="101"/>
      <c r="L22" s="2"/>
      <c r="M22" s="126"/>
    </row>
    <row r="23" spans="1:13" ht="26.25" thickBot="1" x14ac:dyDescent="0.25">
      <c r="A23" s="232"/>
      <c r="B23" s="195"/>
      <c r="C23" s="216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28">
        <f>E4+E8+E12+E16+E20</f>
        <v>5.5</v>
      </c>
      <c r="H24" s="51" t="s">
        <v>676</v>
      </c>
      <c r="I24" s="128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128">
        <f>E7+E11+E15+E19+E23</f>
        <v>3</v>
      </c>
      <c r="H25" s="51" t="s">
        <v>65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128">
        <f>I6+I10+I14+I18+I22</f>
        <v>0</v>
      </c>
    </row>
    <row r="27" spans="1:13" x14ac:dyDescent="0.2">
      <c r="A27" s="49"/>
      <c r="B27" s="49"/>
      <c r="C27" s="49"/>
      <c r="D27" s="52" t="s">
        <v>68</v>
      </c>
      <c r="E27" s="129">
        <f>K2</f>
        <v>3.5</v>
      </c>
      <c r="H27" s="51" t="s">
        <v>67</v>
      </c>
      <c r="I27" s="128">
        <f>I7+I11+I15+I19+I23</f>
        <v>3</v>
      </c>
    </row>
    <row r="28" spans="1:13" x14ac:dyDescent="0.2">
      <c r="H28" s="52" t="s">
        <v>62</v>
      </c>
      <c r="I28" s="130">
        <v>2</v>
      </c>
    </row>
    <row r="30" spans="1:13" x14ac:dyDescent="0.2">
      <c r="F30" s="121" t="s">
        <v>162</v>
      </c>
      <c r="G30" s="130">
        <f>E24+E25+I24+I25+I26+I28+I27</f>
        <v>16.5</v>
      </c>
    </row>
    <row r="31" spans="1:13" x14ac:dyDescent="0.2">
      <c r="C31" s="2"/>
    </row>
  </sheetData>
  <mergeCells count="17"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A4:A23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32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3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19" t="s">
        <v>1307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3" x14ac:dyDescent="0.2">
      <c r="A2" s="221"/>
      <c r="B2" s="221"/>
      <c r="C2" s="221"/>
      <c r="D2" s="221"/>
      <c r="E2" s="221"/>
      <c r="J2" s="121" t="s">
        <v>161</v>
      </c>
      <c r="K2" s="68">
        <f>20-(E24+E25+I24+I25+I26+I27+I28)</f>
        <v>0</v>
      </c>
      <c r="L2" s="128">
        <f>SUM(L4:L23)</f>
        <v>18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102.75" customHeight="1" x14ac:dyDescent="0.2">
      <c r="A4" s="205" t="s">
        <v>94</v>
      </c>
      <c r="B4" s="193">
        <v>1</v>
      </c>
      <c r="C4" s="196" t="s">
        <v>111</v>
      </c>
      <c r="D4" s="38" t="s">
        <v>8</v>
      </c>
      <c r="E4" s="199">
        <v>1.5</v>
      </c>
      <c r="F4" s="80" t="s">
        <v>1178</v>
      </c>
      <c r="G4" s="12" t="s">
        <v>702</v>
      </c>
      <c r="H4" s="19" t="s">
        <v>1219</v>
      </c>
      <c r="I4" s="72">
        <v>0.2</v>
      </c>
      <c r="J4" s="7" t="s">
        <v>104</v>
      </c>
      <c r="K4" s="46" t="s">
        <v>105</v>
      </c>
      <c r="L4" s="140">
        <f>E4+E7+I4+I5+I6+I7</f>
        <v>3.7</v>
      </c>
      <c r="M4" s="126"/>
    </row>
    <row r="5" spans="1:13" x14ac:dyDescent="0.2">
      <c r="A5" s="206"/>
      <c r="B5" s="194"/>
      <c r="C5" s="197"/>
      <c r="D5" s="40" t="s">
        <v>9</v>
      </c>
      <c r="E5" s="200"/>
      <c r="F5" s="4"/>
      <c r="G5" s="10"/>
      <c r="H5" s="41" t="s">
        <v>13</v>
      </c>
      <c r="I5" s="73"/>
      <c r="J5" s="53"/>
      <c r="K5" s="28"/>
      <c r="L5" s="2"/>
      <c r="M5" s="126"/>
    </row>
    <row r="6" spans="1:13" x14ac:dyDescent="0.2">
      <c r="A6" s="206"/>
      <c r="B6" s="194"/>
      <c r="C6" s="197"/>
      <c r="D6" s="40" t="s">
        <v>10</v>
      </c>
      <c r="E6" s="201"/>
      <c r="F6" s="4"/>
      <c r="G6" s="10"/>
      <c r="H6" s="43" t="s">
        <v>14</v>
      </c>
      <c r="I6" s="73"/>
      <c r="J6" s="53"/>
      <c r="K6" s="28"/>
      <c r="L6" s="2"/>
      <c r="M6" s="126"/>
    </row>
    <row r="7" spans="1:13" ht="26.25" thickBot="1" x14ac:dyDescent="0.25">
      <c r="A7" s="206"/>
      <c r="B7" s="195"/>
      <c r="C7" s="198"/>
      <c r="D7" s="44" t="s">
        <v>11</v>
      </c>
      <c r="E7" s="71">
        <v>1</v>
      </c>
      <c r="F7" s="58" t="s">
        <v>91</v>
      </c>
      <c r="G7" s="48" t="s">
        <v>79</v>
      </c>
      <c r="H7" s="20" t="s">
        <v>3</v>
      </c>
      <c r="I7" s="71">
        <v>1</v>
      </c>
      <c r="J7" s="23" t="s">
        <v>108</v>
      </c>
      <c r="K7" s="29" t="s">
        <v>711</v>
      </c>
      <c r="L7" s="2"/>
      <c r="M7" s="126"/>
    </row>
    <row r="8" spans="1:13" ht="63.75" x14ac:dyDescent="0.2">
      <c r="A8" s="206"/>
      <c r="B8" s="193">
        <v>2</v>
      </c>
      <c r="C8" s="196" t="s">
        <v>112</v>
      </c>
      <c r="D8" s="38" t="s">
        <v>8</v>
      </c>
      <c r="E8" s="199">
        <v>1.5</v>
      </c>
      <c r="F8" s="7" t="s">
        <v>703</v>
      </c>
      <c r="G8" s="12" t="s">
        <v>704</v>
      </c>
      <c r="H8" s="19" t="s">
        <v>1219</v>
      </c>
      <c r="I8" s="72">
        <v>0.3</v>
      </c>
      <c r="J8" s="7" t="s">
        <v>113</v>
      </c>
      <c r="K8" s="46" t="s">
        <v>705</v>
      </c>
      <c r="L8" s="140">
        <f>E8+I8+I10+I9+I11+E11</f>
        <v>2.8</v>
      </c>
      <c r="M8" s="126"/>
    </row>
    <row r="9" spans="1:13" x14ac:dyDescent="0.2">
      <c r="A9" s="206"/>
      <c r="B9" s="194"/>
      <c r="C9" s="197"/>
      <c r="D9" s="40" t="s">
        <v>9</v>
      </c>
      <c r="E9" s="200"/>
      <c r="F9" s="4"/>
      <c r="G9" s="10"/>
      <c r="H9" s="41" t="s">
        <v>13</v>
      </c>
      <c r="I9" s="73"/>
      <c r="J9" s="126"/>
      <c r="K9" s="28"/>
      <c r="L9" s="2"/>
      <c r="M9" s="126"/>
    </row>
    <row r="10" spans="1:13" x14ac:dyDescent="0.2">
      <c r="A10" s="206"/>
      <c r="B10" s="194"/>
      <c r="C10" s="197"/>
      <c r="D10" s="40" t="s">
        <v>10</v>
      </c>
      <c r="E10" s="201"/>
      <c r="F10" s="4"/>
      <c r="G10" s="10"/>
      <c r="H10" s="43" t="s">
        <v>14</v>
      </c>
      <c r="I10" s="73"/>
      <c r="J10" s="4"/>
      <c r="K10" s="28"/>
      <c r="L10" s="2"/>
      <c r="M10" s="126"/>
    </row>
    <row r="11" spans="1:13" ht="39" thickBot="1" x14ac:dyDescent="0.25">
      <c r="A11" s="206"/>
      <c r="B11" s="195"/>
      <c r="C11" s="198"/>
      <c r="D11" s="44" t="s">
        <v>11</v>
      </c>
      <c r="E11" s="185"/>
      <c r="F11" s="186"/>
      <c r="G11" s="186"/>
      <c r="H11" s="20" t="s">
        <v>3</v>
      </c>
      <c r="I11" s="71">
        <v>1</v>
      </c>
      <c r="J11" s="36" t="s">
        <v>109</v>
      </c>
      <c r="K11" s="29" t="s">
        <v>712</v>
      </c>
      <c r="L11" s="2"/>
      <c r="M11" s="126"/>
    </row>
    <row r="12" spans="1:13" ht="33.75" x14ac:dyDescent="0.2">
      <c r="A12" s="206"/>
      <c r="B12" s="193">
        <v>3</v>
      </c>
      <c r="C12" s="196" t="s">
        <v>114</v>
      </c>
      <c r="D12" s="38" t="s">
        <v>8</v>
      </c>
      <c r="E12" s="200">
        <v>1.5</v>
      </c>
      <c r="F12" s="5" t="s">
        <v>1179</v>
      </c>
      <c r="G12" s="33" t="s">
        <v>706</v>
      </c>
      <c r="H12" s="19" t="s">
        <v>1219</v>
      </c>
      <c r="I12" s="72">
        <v>0.5</v>
      </c>
      <c r="J12" s="7" t="s">
        <v>116</v>
      </c>
      <c r="K12" s="27" t="s">
        <v>708</v>
      </c>
      <c r="L12" s="140">
        <f>E12+I12+I13+I14+I15+E15</f>
        <v>3.5</v>
      </c>
      <c r="M12" s="126"/>
    </row>
    <row r="13" spans="1:13" x14ac:dyDescent="0.2">
      <c r="A13" s="206"/>
      <c r="B13" s="194"/>
      <c r="C13" s="197"/>
      <c r="D13" s="40" t="s">
        <v>9</v>
      </c>
      <c r="E13" s="200"/>
      <c r="F13" s="5"/>
      <c r="G13" s="10"/>
      <c r="H13" s="41" t="s">
        <v>13</v>
      </c>
      <c r="I13" s="73"/>
      <c r="J13" s="24"/>
      <c r="K13" s="55"/>
      <c r="L13" s="2"/>
      <c r="M13" s="126"/>
    </row>
    <row r="14" spans="1:13" ht="38.25" x14ac:dyDescent="0.2">
      <c r="A14" s="206"/>
      <c r="B14" s="194"/>
      <c r="C14" s="197"/>
      <c r="D14" s="40" t="s">
        <v>10</v>
      </c>
      <c r="E14" s="201"/>
      <c r="F14" s="4" t="s">
        <v>115</v>
      </c>
      <c r="G14" s="10" t="s">
        <v>707</v>
      </c>
      <c r="H14" s="43" t="s">
        <v>14</v>
      </c>
      <c r="I14" s="73">
        <v>0.5</v>
      </c>
      <c r="J14" s="35" t="s">
        <v>106</v>
      </c>
      <c r="K14" s="101" t="s">
        <v>107</v>
      </c>
      <c r="L14" s="2"/>
      <c r="M14" s="126"/>
    </row>
    <row r="15" spans="1:13" ht="26.25" thickBot="1" x14ac:dyDescent="0.25">
      <c r="A15" s="206"/>
      <c r="B15" s="195"/>
      <c r="C15" s="198"/>
      <c r="D15" s="44" t="s">
        <v>11</v>
      </c>
      <c r="E15" s="71">
        <v>1</v>
      </c>
      <c r="F15" s="23" t="s">
        <v>99</v>
      </c>
      <c r="G15" s="11" t="s">
        <v>103</v>
      </c>
      <c r="H15" s="20" t="s">
        <v>3</v>
      </c>
      <c r="I15" s="66"/>
      <c r="J15" s="58"/>
      <c r="K15" s="56"/>
      <c r="L15" s="2"/>
      <c r="M15" s="126"/>
    </row>
    <row r="16" spans="1:13" ht="77.25" customHeight="1" x14ac:dyDescent="0.2">
      <c r="A16" s="206"/>
      <c r="B16" s="193">
        <v>4</v>
      </c>
      <c r="C16" s="196" t="s">
        <v>117</v>
      </c>
      <c r="D16" s="38" t="s">
        <v>8</v>
      </c>
      <c r="E16" s="199">
        <v>1.5</v>
      </c>
      <c r="F16" s="7" t="s">
        <v>1231</v>
      </c>
      <c r="G16" s="12" t="s">
        <v>714</v>
      </c>
      <c r="H16" s="19" t="s">
        <v>1219</v>
      </c>
      <c r="I16" s="72">
        <v>0.5</v>
      </c>
      <c r="J16" s="7" t="s">
        <v>218</v>
      </c>
      <c r="K16" s="27" t="s">
        <v>1000</v>
      </c>
      <c r="L16" s="140">
        <f>E16+I16+I17+I18+I19+E19</f>
        <v>4</v>
      </c>
      <c r="M16" s="126"/>
    </row>
    <row r="17" spans="1:13" x14ac:dyDescent="0.2">
      <c r="A17" s="206"/>
      <c r="B17" s="194"/>
      <c r="C17" s="197"/>
      <c r="D17" s="40" t="s">
        <v>9</v>
      </c>
      <c r="E17" s="200"/>
      <c r="F17" s="37"/>
      <c r="G17" s="10"/>
      <c r="H17" s="41" t="s">
        <v>13</v>
      </c>
      <c r="I17" s="73"/>
      <c r="J17" s="4"/>
      <c r="K17" s="28"/>
      <c r="L17" s="2"/>
      <c r="M17" s="126"/>
    </row>
    <row r="18" spans="1:13" x14ac:dyDescent="0.2">
      <c r="A18" s="206"/>
      <c r="B18" s="194"/>
      <c r="C18" s="197"/>
      <c r="D18" s="40" t="s">
        <v>10</v>
      </c>
      <c r="E18" s="201"/>
      <c r="F18" s="4"/>
      <c r="G18" s="10"/>
      <c r="H18" s="43" t="s">
        <v>14</v>
      </c>
      <c r="I18" s="73"/>
      <c r="J18" s="4"/>
      <c r="K18" s="28"/>
      <c r="L18" s="2"/>
      <c r="M18" s="126"/>
    </row>
    <row r="19" spans="1:13" ht="39" thickBot="1" x14ac:dyDescent="0.25">
      <c r="A19" s="206"/>
      <c r="B19" s="195"/>
      <c r="C19" s="198"/>
      <c r="D19" s="44" t="s">
        <v>11</v>
      </c>
      <c r="E19" s="71">
        <v>1</v>
      </c>
      <c r="F19" s="58" t="s">
        <v>100</v>
      </c>
      <c r="G19" s="48" t="s">
        <v>103</v>
      </c>
      <c r="H19" s="20" t="s">
        <v>3</v>
      </c>
      <c r="I19" s="71">
        <v>1</v>
      </c>
      <c r="J19" s="6" t="s">
        <v>110</v>
      </c>
      <c r="K19" s="29" t="s">
        <v>713</v>
      </c>
      <c r="L19" s="2"/>
      <c r="M19" s="126"/>
    </row>
    <row r="20" spans="1:13" ht="33" customHeight="1" x14ac:dyDescent="0.2">
      <c r="A20" s="206"/>
      <c r="B20" s="193">
        <v>5</v>
      </c>
      <c r="C20" s="214" t="s">
        <v>118</v>
      </c>
      <c r="D20" s="38" t="s">
        <v>8</v>
      </c>
      <c r="E20" s="217">
        <v>2</v>
      </c>
      <c r="F20" s="7" t="s">
        <v>312</v>
      </c>
      <c r="G20" s="12" t="s">
        <v>1225</v>
      </c>
      <c r="H20" s="19" t="s">
        <v>1219</v>
      </c>
      <c r="I20" s="72">
        <v>0.5</v>
      </c>
      <c r="J20" s="7" t="s">
        <v>119</v>
      </c>
      <c r="K20" s="27" t="s">
        <v>1001</v>
      </c>
      <c r="L20" s="140">
        <f>E20+E23+I20+I21+I22+I23</f>
        <v>4</v>
      </c>
      <c r="M20" s="126"/>
    </row>
    <row r="21" spans="1:13" ht="25.5" x14ac:dyDescent="0.2">
      <c r="A21" s="206"/>
      <c r="B21" s="194"/>
      <c r="C21" s="215"/>
      <c r="D21" s="40" t="s">
        <v>9</v>
      </c>
      <c r="E21" s="218"/>
      <c r="F21" s="4" t="s">
        <v>1180</v>
      </c>
      <c r="G21" s="10" t="s">
        <v>709</v>
      </c>
      <c r="H21" s="41" t="s">
        <v>13</v>
      </c>
      <c r="I21" s="74"/>
      <c r="J21" s="4"/>
      <c r="K21" s="28"/>
      <c r="L21" s="2"/>
      <c r="M21" s="126"/>
    </row>
    <row r="22" spans="1:13" ht="38.25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>
        <v>0.5</v>
      </c>
      <c r="J22" s="4" t="s">
        <v>313</v>
      </c>
      <c r="K22" s="28" t="s">
        <v>710</v>
      </c>
      <c r="L22" s="2"/>
      <c r="M22" s="126"/>
    </row>
    <row r="23" spans="1:13" ht="26.25" thickBot="1" x14ac:dyDescent="0.25">
      <c r="A23" s="222"/>
      <c r="B23" s="195"/>
      <c r="C23" s="216"/>
      <c r="D23" s="44" t="s">
        <v>11</v>
      </c>
      <c r="E23" s="71">
        <v>1</v>
      </c>
      <c r="F23" s="37" t="s">
        <v>101</v>
      </c>
      <c r="G23" s="48" t="s">
        <v>102</v>
      </c>
      <c r="H23" s="20" t="s">
        <v>3</v>
      </c>
      <c r="I23" s="75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33">
        <f>E4+E8+E12+E16+E20</f>
        <v>8</v>
      </c>
      <c r="H24" s="51" t="s">
        <v>676</v>
      </c>
      <c r="I24" s="133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133">
        <f>E7+E15+E19+E23+E11</f>
        <v>4</v>
      </c>
      <c r="H25" s="51" t="s">
        <v>65</v>
      </c>
      <c r="I25" s="133">
        <f>I5+I9+I13+I17+I21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133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133">
        <f>K2</f>
        <v>0</v>
      </c>
      <c r="H27" s="51" t="s">
        <v>67</v>
      </c>
      <c r="I27" s="133">
        <f>I7+I11+I15+I19+I23</f>
        <v>3</v>
      </c>
    </row>
    <row r="28" spans="1:13" x14ac:dyDescent="0.2">
      <c r="H28" s="52" t="s">
        <v>62</v>
      </c>
      <c r="I28" s="133">
        <v>2</v>
      </c>
    </row>
    <row r="30" spans="1:13" x14ac:dyDescent="0.2">
      <c r="F30" s="121" t="s">
        <v>162</v>
      </c>
      <c r="G30" s="130">
        <f>E24+E25+I24+I25+I26+I28+I27</f>
        <v>20</v>
      </c>
    </row>
    <row r="31" spans="1:13" x14ac:dyDescent="0.2">
      <c r="C31" s="2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19" t="s">
        <v>1342</v>
      </c>
      <c r="B1" s="220"/>
      <c r="C1" s="220"/>
      <c r="D1" s="220"/>
      <c r="E1" s="220"/>
      <c r="F1" s="121" t="s">
        <v>15</v>
      </c>
      <c r="G1" s="68">
        <v>5</v>
      </c>
      <c r="J1" s="121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123"/>
      <c r="G2" s="67"/>
      <c r="J2" s="121" t="s">
        <v>161</v>
      </c>
      <c r="K2" s="68">
        <f>20-(E24+E25+I24+I25+I26+I27+I28)</f>
        <v>3.5</v>
      </c>
      <c r="L2" s="128">
        <f>SUM(L4:L23)</f>
        <v>14.5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1.5" customHeight="1" x14ac:dyDescent="0.2">
      <c r="A4" s="241" t="s">
        <v>1037</v>
      </c>
      <c r="B4" s="224">
        <v>1</v>
      </c>
      <c r="C4" s="196" t="s">
        <v>1049</v>
      </c>
      <c r="D4" s="38" t="s">
        <v>8</v>
      </c>
      <c r="E4" s="237">
        <v>1.5</v>
      </c>
      <c r="F4" s="116" t="s">
        <v>1050</v>
      </c>
      <c r="G4" s="12" t="s">
        <v>1161</v>
      </c>
      <c r="H4" s="19" t="s">
        <v>12</v>
      </c>
      <c r="I4" s="157">
        <v>1</v>
      </c>
      <c r="J4" s="116" t="s">
        <v>1102</v>
      </c>
      <c r="K4" s="96" t="s">
        <v>1095</v>
      </c>
      <c r="L4" s="140">
        <f>E4+E7+I4+I5+I6+I7</f>
        <v>4</v>
      </c>
      <c r="M4" s="126"/>
    </row>
    <row r="5" spans="1:16" ht="83.45" customHeight="1" x14ac:dyDescent="0.2">
      <c r="A5" s="242"/>
      <c r="B5" s="225"/>
      <c r="C5" s="197"/>
      <c r="D5" s="40" t="s">
        <v>9</v>
      </c>
      <c r="E5" s="238"/>
      <c r="F5" s="35" t="s">
        <v>1163</v>
      </c>
      <c r="G5" s="10" t="s">
        <v>1162</v>
      </c>
      <c r="H5" s="41" t="s">
        <v>13</v>
      </c>
      <c r="I5" s="158"/>
      <c r="J5" s="53"/>
      <c r="K5" s="28"/>
      <c r="L5" s="2"/>
      <c r="M5" s="126"/>
    </row>
    <row r="6" spans="1:16" x14ac:dyDescent="0.2">
      <c r="A6" s="242"/>
      <c r="B6" s="225"/>
      <c r="C6" s="197"/>
      <c r="D6" s="40" t="s">
        <v>10</v>
      </c>
      <c r="E6" s="238"/>
      <c r="F6" s="35"/>
      <c r="G6" s="10"/>
      <c r="H6" s="43" t="s">
        <v>14</v>
      </c>
      <c r="I6" s="158"/>
      <c r="J6" s="53"/>
      <c r="K6" s="28"/>
      <c r="L6" s="2"/>
      <c r="M6" s="126"/>
      <c r="O6" s="113"/>
    </row>
    <row r="7" spans="1:16" ht="39" thickBot="1" x14ac:dyDescent="0.25">
      <c r="A7" s="242"/>
      <c r="B7" s="226"/>
      <c r="C7" s="198"/>
      <c r="D7" s="44" t="s">
        <v>11</v>
      </c>
      <c r="E7" s="45">
        <v>0.5</v>
      </c>
      <c r="F7" s="36" t="s">
        <v>1097</v>
      </c>
      <c r="G7" s="48" t="s">
        <v>1098</v>
      </c>
      <c r="H7" s="20" t="s">
        <v>3</v>
      </c>
      <c r="I7" s="45">
        <v>1</v>
      </c>
      <c r="J7" s="36" t="s">
        <v>1054</v>
      </c>
      <c r="K7" s="29" t="s">
        <v>1166</v>
      </c>
      <c r="L7" s="2"/>
      <c r="M7" s="126"/>
    </row>
    <row r="8" spans="1:16" ht="63.75" customHeight="1" x14ac:dyDescent="0.2">
      <c r="A8" s="242"/>
      <c r="B8" s="224">
        <v>2</v>
      </c>
      <c r="C8" s="196" t="s">
        <v>1051</v>
      </c>
      <c r="D8" s="38" t="s">
        <v>8</v>
      </c>
      <c r="E8" s="237">
        <v>1.5</v>
      </c>
      <c r="F8" s="116" t="s">
        <v>1123</v>
      </c>
      <c r="G8" s="12" t="s">
        <v>1164</v>
      </c>
      <c r="H8" s="19" t="s">
        <v>12</v>
      </c>
      <c r="I8" s="164">
        <v>0.5</v>
      </c>
      <c r="J8" s="116" t="s">
        <v>1053</v>
      </c>
      <c r="K8" s="27" t="s">
        <v>1095</v>
      </c>
      <c r="L8" s="140">
        <f>E8+E11+I8+I10+I9+I11</f>
        <v>4</v>
      </c>
      <c r="M8" s="126"/>
    </row>
    <row r="9" spans="1:16" ht="20.25" customHeight="1" x14ac:dyDescent="0.2">
      <c r="A9" s="242"/>
      <c r="B9" s="225"/>
      <c r="C9" s="197"/>
      <c r="D9" s="40" t="s">
        <v>9</v>
      </c>
      <c r="E9" s="238"/>
      <c r="F9" s="35"/>
      <c r="G9" s="10"/>
      <c r="H9" s="41" t="s">
        <v>13</v>
      </c>
      <c r="I9" s="158"/>
      <c r="J9" s="35"/>
      <c r="K9" s="28"/>
      <c r="L9" s="2"/>
      <c r="M9" s="126"/>
    </row>
    <row r="10" spans="1:16" x14ac:dyDescent="0.2">
      <c r="A10" s="242"/>
      <c r="B10" s="225"/>
      <c r="C10" s="197"/>
      <c r="D10" s="40" t="s">
        <v>10</v>
      </c>
      <c r="E10" s="238"/>
      <c r="F10" s="35"/>
      <c r="G10" s="10"/>
      <c r="H10" s="43" t="s">
        <v>14</v>
      </c>
      <c r="I10" s="158"/>
      <c r="J10" s="35"/>
      <c r="K10" s="101"/>
      <c r="L10" s="2"/>
      <c r="M10" s="126"/>
    </row>
    <row r="11" spans="1:16" ht="26.25" thickBot="1" x14ac:dyDescent="0.25">
      <c r="A11" s="242"/>
      <c r="B11" s="226"/>
      <c r="C11" s="198"/>
      <c r="D11" s="44" t="s">
        <v>11</v>
      </c>
      <c r="E11" s="45">
        <v>1</v>
      </c>
      <c r="F11" s="36" t="s">
        <v>1099</v>
      </c>
      <c r="G11" s="159" t="s">
        <v>1098</v>
      </c>
      <c r="H11" s="20" t="s">
        <v>3</v>
      </c>
      <c r="I11" s="45">
        <v>1</v>
      </c>
      <c r="J11" s="36" t="s">
        <v>1055</v>
      </c>
      <c r="K11" s="29" t="s">
        <v>1166</v>
      </c>
      <c r="L11" s="2"/>
      <c r="M11" s="126"/>
      <c r="P11" s="113"/>
    </row>
    <row r="12" spans="1:16" ht="30" customHeight="1" x14ac:dyDescent="0.2">
      <c r="A12" s="242"/>
      <c r="B12" s="224">
        <v>3</v>
      </c>
      <c r="C12" s="196" t="s">
        <v>1126</v>
      </c>
      <c r="D12" s="38" t="s">
        <v>8</v>
      </c>
      <c r="E12" s="237">
        <v>0.5</v>
      </c>
      <c r="F12" s="116"/>
      <c r="G12" s="12"/>
      <c r="H12" s="19" t="s">
        <v>12</v>
      </c>
      <c r="I12" s="157"/>
      <c r="J12" s="116"/>
      <c r="K12" s="27"/>
      <c r="L12" s="140">
        <f>E12+E15+I12+I13+I14+I15</f>
        <v>2.5</v>
      </c>
      <c r="M12" s="126"/>
    </row>
    <row r="13" spans="1:16" x14ac:dyDescent="0.2">
      <c r="A13" s="242"/>
      <c r="B13" s="225"/>
      <c r="C13" s="197"/>
      <c r="D13" s="40" t="s">
        <v>9</v>
      </c>
      <c r="E13" s="238"/>
      <c r="F13" s="35"/>
      <c r="G13" s="10"/>
      <c r="H13" s="41" t="s">
        <v>13</v>
      </c>
      <c r="I13" s="158"/>
      <c r="J13" s="35"/>
      <c r="K13" s="101"/>
      <c r="L13" s="2"/>
      <c r="M13" s="126"/>
    </row>
    <row r="14" spans="1:16" ht="30.75" customHeight="1" x14ac:dyDescent="0.2">
      <c r="A14" s="242"/>
      <c r="B14" s="225"/>
      <c r="C14" s="197"/>
      <c r="D14" s="40" t="s">
        <v>10</v>
      </c>
      <c r="E14" s="238"/>
      <c r="F14" s="4" t="s">
        <v>1052</v>
      </c>
      <c r="G14" s="10" t="s">
        <v>1165</v>
      </c>
      <c r="H14" s="43" t="s">
        <v>14</v>
      </c>
      <c r="I14" s="165">
        <v>1</v>
      </c>
      <c r="J14" s="35" t="s">
        <v>1103</v>
      </c>
      <c r="K14" s="101" t="s">
        <v>1104</v>
      </c>
      <c r="L14" s="2"/>
      <c r="M14" s="126"/>
    </row>
    <row r="15" spans="1:16" ht="26.25" thickBot="1" x14ac:dyDescent="0.25">
      <c r="A15" s="242"/>
      <c r="B15" s="226"/>
      <c r="C15" s="198"/>
      <c r="D15" s="44" t="s">
        <v>11</v>
      </c>
      <c r="E15" s="45">
        <v>1</v>
      </c>
      <c r="F15" s="36" t="s">
        <v>1100</v>
      </c>
      <c r="G15" s="48" t="s">
        <v>1098</v>
      </c>
      <c r="H15" s="20" t="s">
        <v>3</v>
      </c>
      <c r="I15" s="36"/>
      <c r="J15" s="36"/>
      <c r="K15" s="29"/>
      <c r="L15" s="2"/>
      <c r="M15" s="126"/>
    </row>
    <row r="16" spans="1:16" ht="25.5" x14ac:dyDescent="0.2">
      <c r="A16" s="242"/>
      <c r="B16" s="224">
        <v>4</v>
      </c>
      <c r="C16" s="196" t="s">
        <v>1290</v>
      </c>
      <c r="D16" s="38" t="s">
        <v>8</v>
      </c>
      <c r="E16" s="237"/>
      <c r="F16" s="116"/>
      <c r="G16" s="12"/>
      <c r="H16" s="19" t="s">
        <v>12</v>
      </c>
      <c r="I16" s="172">
        <v>1</v>
      </c>
      <c r="J16" s="116" t="s">
        <v>1087</v>
      </c>
      <c r="K16" s="96" t="s">
        <v>437</v>
      </c>
      <c r="L16" s="140">
        <f>E16+E19+I16+I17+I18+I19</f>
        <v>4</v>
      </c>
      <c r="M16" s="126"/>
    </row>
    <row r="17" spans="1:13" x14ac:dyDescent="0.2">
      <c r="A17" s="242"/>
      <c r="B17" s="225"/>
      <c r="C17" s="197"/>
      <c r="D17" s="40" t="s">
        <v>9</v>
      </c>
      <c r="E17" s="238"/>
      <c r="F17" s="35"/>
      <c r="G17" s="10"/>
      <c r="H17" s="41" t="s">
        <v>13</v>
      </c>
      <c r="I17" s="158"/>
      <c r="J17" s="35"/>
      <c r="K17" s="101"/>
      <c r="L17" s="2"/>
      <c r="M17" s="126"/>
    </row>
    <row r="18" spans="1:13" ht="29.45" customHeight="1" x14ac:dyDescent="0.2">
      <c r="A18" s="242"/>
      <c r="B18" s="225"/>
      <c r="C18" s="197"/>
      <c r="D18" s="40" t="s">
        <v>10</v>
      </c>
      <c r="E18" s="238"/>
      <c r="F18" s="4"/>
      <c r="G18" s="10"/>
      <c r="H18" s="43" t="s">
        <v>14</v>
      </c>
      <c r="I18" s="173">
        <v>1</v>
      </c>
      <c r="J18" s="53" t="s">
        <v>1088</v>
      </c>
      <c r="K18" s="101" t="s">
        <v>1089</v>
      </c>
      <c r="L18" s="2"/>
      <c r="M18" s="126"/>
    </row>
    <row r="19" spans="1:13" ht="33" customHeight="1" thickBot="1" x14ac:dyDescent="0.25">
      <c r="A19" s="242"/>
      <c r="B19" s="226"/>
      <c r="C19" s="198"/>
      <c r="D19" s="44" t="s">
        <v>11</v>
      </c>
      <c r="E19" s="45">
        <v>1</v>
      </c>
      <c r="F19" s="36" t="s">
        <v>1101</v>
      </c>
      <c r="G19" s="48" t="s">
        <v>1098</v>
      </c>
      <c r="H19" s="20" t="s">
        <v>3</v>
      </c>
      <c r="I19" s="45">
        <v>1</v>
      </c>
      <c r="J19" s="36" t="s">
        <v>1056</v>
      </c>
      <c r="K19" s="29" t="s">
        <v>1166</v>
      </c>
      <c r="L19" s="2"/>
      <c r="M19" s="126"/>
    </row>
    <row r="20" spans="1:13" ht="25.5" x14ac:dyDescent="0.2">
      <c r="A20" s="242"/>
      <c r="B20" s="193">
        <v>5</v>
      </c>
      <c r="C20" s="214" t="s">
        <v>1298</v>
      </c>
      <c r="D20" s="38" t="s">
        <v>8</v>
      </c>
      <c r="E20" s="237"/>
      <c r="F20" s="116"/>
      <c r="G20" s="12"/>
      <c r="H20" s="19" t="s">
        <v>12</v>
      </c>
      <c r="I20" s="172"/>
      <c r="J20" s="116"/>
      <c r="K20" s="96"/>
      <c r="L20" s="140">
        <f>E20+E23+I20+I21+I22+I23</f>
        <v>0</v>
      </c>
      <c r="M20" s="126"/>
    </row>
    <row r="21" spans="1:13" x14ac:dyDescent="0.2">
      <c r="A21" s="242"/>
      <c r="B21" s="194"/>
      <c r="C21" s="215"/>
      <c r="D21" s="40" t="s">
        <v>9</v>
      </c>
      <c r="E21" s="238"/>
      <c r="F21" s="35"/>
      <c r="G21" s="10"/>
      <c r="H21" s="41" t="s">
        <v>13</v>
      </c>
      <c r="I21" s="173"/>
      <c r="J21" s="35"/>
      <c r="K21" s="28"/>
      <c r="L21" s="2"/>
      <c r="M21" s="126"/>
    </row>
    <row r="22" spans="1:13" x14ac:dyDescent="0.2">
      <c r="A22" s="242"/>
      <c r="B22" s="194"/>
      <c r="C22" s="215"/>
      <c r="D22" s="40" t="s">
        <v>10</v>
      </c>
      <c r="E22" s="238"/>
      <c r="F22" s="4"/>
      <c r="G22" s="10"/>
      <c r="H22" s="43" t="s">
        <v>14</v>
      </c>
      <c r="I22" s="173"/>
      <c r="J22" s="53"/>
      <c r="K22" s="101"/>
      <c r="L22" s="2"/>
      <c r="M22" s="126"/>
    </row>
    <row r="23" spans="1:13" ht="26.25" thickBot="1" x14ac:dyDescent="0.25">
      <c r="A23" s="243"/>
      <c r="B23" s="195"/>
      <c r="C23" s="216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26"/>
    </row>
    <row r="24" spans="1:13" x14ac:dyDescent="0.2">
      <c r="A24" s="49"/>
      <c r="B24" s="49"/>
      <c r="C24" s="49"/>
      <c r="D24" s="50" t="s">
        <v>63</v>
      </c>
      <c r="E24" s="128">
        <f>E4+E8+E12+E16+E20</f>
        <v>3.5</v>
      </c>
      <c r="H24" s="51" t="s">
        <v>676</v>
      </c>
      <c r="I24" s="128">
        <f>I4+I8+I12+I16+I20</f>
        <v>2.5</v>
      </c>
      <c r="L24" s="128"/>
    </row>
    <row r="25" spans="1:13" x14ac:dyDescent="0.2">
      <c r="A25" s="49"/>
      <c r="B25" s="49"/>
      <c r="C25" s="49"/>
      <c r="D25" s="51" t="s">
        <v>64</v>
      </c>
      <c r="E25" s="128">
        <f>E7+E11+E15+E19+E23</f>
        <v>3.5</v>
      </c>
      <c r="H25" s="51" t="s">
        <v>65</v>
      </c>
      <c r="I25" s="128">
        <f>I5+I9+I13+I17+I21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128">
        <f>I6+I10+I14+I18+I22</f>
        <v>2</v>
      </c>
    </row>
    <row r="27" spans="1:13" x14ac:dyDescent="0.2">
      <c r="A27" s="49"/>
      <c r="B27" s="49"/>
      <c r="C27" s="49"/>
      <c r="D27" s="52" t="s">
        <v>68</v>
      </c>
      <c r="E27" s="129">
        <f>K2</f>
        <v>3.5</v>
      </c>
      <c r="H27" s="51" t="s">
        <v>67</v>
      </c>
      <c r="I27" s="128">
        <f>I7+I11+I15+I19+I23</f>
        <v>3</v>
      </c>
    </row>
    <row r="28" spans="1:13" x14ac:dyDescent="0.2">
      <c r="H28" s="52" t="s">
        <v>62</v>
      </c>
      <c r="I28" s="130">
        <v>2</v>
      </c>
    </row>
    <row r="30" spans="1:13" x14ac:dyDescent="0.2">
      <c r="F30" s="121" t="s">
        <v>162</v>
      </c>
      <c r="G30" s="130">
        <f>E24+E25+I24+I25+I26+I28+I27</f>
        <v>16.5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1343</v>
      </c>
      <c r="B1" s="220"/>
      <c r="C1" s="220"/>
      <c r="D1" s="220"/>
      <c r="E1" s="220"/>
      <c r="F1" s="16" t="s">
        <v>15</v>
      </c>
      <c r="G1" s="68">
        <v>4</v>
      </c>
      <c r="J1" s="16" t="s">
        <v>16</v>
      </c>
      <c r="K1" s="68">
        <f>G1*4</f>
        <v>16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16-(E20+E21+I20+I21+I22+I23+I24)</f>
        <v>3</v>
      </c>
      <c r="L2" s="128">
        <f>SUM(L4:L19)</f>
        <v>11</v>
      </c>
    </row>
    <row r="3" spans="1:16" ht="43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45" customHeight="1" x14ac:dyDescent="0.2">
      <c r="A4" s="205" t="s">
        <v>1057</v>
      </c>
      <c r="B4" s="193">
        <v>1</v>
      </c>
      <c r="C4" s="196" t="s">
        <v>1058</v>
      </c>
      <c r="D4" s="38" t="s">
        <v>8</v>
      </c>
      <c r="E4" s="237">
        <v>1.5</v>
      </c>
      <c r="F4" s="116" t="s">
        <v>1127</v>
      </c>
      <c r="G4" s="12" t="s">
        <v>1167</v>
      </c>
      <c r="H4" s="19" t="s">
        <v>1219</v>
      </c>
      <c r="I4" s="157">
        <v>0.5</v>
      </c>
      <c r="J4" s="116" t="s">
        <v>1060</v>
      </c>
      <c r="K4" s="96" t="s">
        <v>1168</v>
      </c>
      <c r="L4" s="140">
        <f>E4+E7+I4+I5+I6+I7</f>
        <v>4</v>
      </c>
      <c r="M4" s="1"/>
    </row>
    <row r="5" spans="1:16" ht="28.15" customHeight="1" x14ac:dyDescent="0.2">
      <c r="A5" s="206"/>
      <c r="B5" s="194"/>
      <c r="C5" s="197"/>
      <c r="D5" s="40" t="s">
        <v>9</v>
      </c>
      <c r="E5" s="238"/>
      <c r="F5" s="35" t="s">
        <v>1061</v>
      </c>
      <c r="G5" s="10" t="s">
        <v>1153</v>
      </c>
      <c r="H5" s="41" t="s">
        <v>13</v>
      </c>
      <c r="I5" s="158"/>
      <c r="J5" s="53"/>
      <c r="K5" s="28"/>
      <c r="L5" s="2"/>
      <c r="M5" s="1"/>
    </row>
    <row r="6" spans="1:16" ht="38.25" x14ac:dyDescent="0.2">
      <c r="A6" s="206"/>
      <c r="B6" s="194"/>
      <c r="C6" s="197"/>
      <c r="D6" s="40" t="s">
        <v>10</v>
      </c>
      <c r="E6" s="238"/>
      <c r="F6" s="35" t="s">
        <v>1059</v>
      </c>
      <c r="G6" s="10" t="s">
        <v>795</v>
      </c>
      <c r="H6" s="43" t="s">
        <v>14</v>
      </c>
      <c r="I6" s="158"/>
      <c r="J6" s="53"/>
      <c r="K6" s="28"/>
      <c r="L6" s="2"/>
      <c r="M6" s="1"/>
      <c r="O6" s="77"/>
    </row>
    <row r="7" spans="1:16" ht="26.25" thickBot="1" x14ac:dyDescent="0.25">
      <c r="A7" s="206"/>
      <c r="B7" s="195"/>
      <c r="C7" s="198"/>
      <c r="D7" s="44" t="s">
        <v>11</v>
      </c>
      <c r="E7" s="45">
        <v>1</v>
      </c>
      <c r="F7" s="36" t="s">
        <v>1106</v>
      </c>
      <c r="G7" s="48" t="s">
        <v>1107</v>
      </c>
      <c r="H7" s="20" t="s">
        <v>3</v>
      </c>
      <c r="I7" s="45">
        <v>1</v>
      </c>
      <c r="J7" s="36" t="s">
        <v>1064</v>
      </c>
      <c r="K7" s="29" t="s">
        <v>1153</v>
      </c>
      <c r="L7" s="2"/>
      <c r="M7" s="1"/>
    </row>
    <row r="8" spans="1:16" ht="42.95" customHeight="1" x14ac:dyDescent="0.2">
      <c r="A8" s="206"/>
      <c r="B8" s="193">
        <v>2</v>
      </c>
      <c r="C8" s="196" t="s">
        <v>1062</v>
      </c>
      <c r="D8" s="38" t="s">
        <v>8</v>
      </c>
      <c r="E8" s="237">
        <v>1</v>
      </c>
      <c r="F8" s="97" t="s">
        <v>1129</v>
      </c>
      <c r="G8" s="12" t="s">
        <v>1169</v>
      </c>
      <c r="H8" s="19" t="s">
        <v>1219</v>
      </c>
      <c r="I8" s="157"/>
      <c r="J8" s="116"/>
      <c r="K8" s="96"/>
      <c r="L8" s="140">
        <f>E8+E11+I8+I10+I9+I11</f>
        <v>3</v>
      </c>
      <c r="M8" s="1"/>
    </row>
    <row r="9" spans="1:16" x14ac:dyDescent="0.2">
      <c r="A9" s="206"/>
      <c r="B9" s="194"/>
      <c r="C9" s="197"/>
      <c r="D9" s="40" t="s">
        <v>9</v>
      </c>
      <c r="E9" s="238"/>
      <c r="F9" s="35"/>
      <c r="G9" s="10"/>
      <c r="H9" s="41" t="s">
        <v>13</v>
      </c>
      <c r="I9" s="158"/>
      <c r="J9" s="35"/>
      <c r="K9" s="28"/>
      <c r="L9" s="2"/>
      <c r="M9" s="1"/>
    </row>
    <row r="10" spans="1:16" x14ac:dyDescent="0.2">
      <c r="A10" s="206"/>
      <c r="B10" s="194"/>
      <c r="C10" s="197"/>
      <c r="D10" s="40" t="s">
        <v>10</v>
      </c>
      <c r="E10" s="238"/>
      <c r="F10" s="35"/>
      <c r="G10" s="10"/>
      <c r="H10" s="43" t="s">
        <v>14</v>
      </c>
      <c r="I10" s="158"/>
      <c r="J10" s="4"/>
      <c r="K10" s="28"/>
      <c r="L10" s="2"/>
      <c r="M10" s="1"/>
    </row>
    <row r="11" spans="1:16" ht="26.25" thickBot="1" x14ac:dyDescent="0.25">
      <c r="A11" s="206"/>
      <c r="B11" s="195"/>
      <c r="C11" s="198"/>
      <c r="D11" s="44" t="s">
        <v>11</v>
      </c>
      <c r="E11" s="45">
        <v>1</v>
      </c>
      <c r="F11" s="36" t="s">
        <v>1106</v>
      </c>
      <c r="G11" s="48" t="s">
        <v>1107</v>
      </c>
      <c r="H11" s="20" t="s">
        <v>3</v>
      </c>
      <c r="I11" s="45">
        <v>1</v>
      </c>
      <c r="J11" s="36" t="s">
        <v>1065</v>
      </c>
      <c r="K11" s="29" t="s">
        <v>1153</v>
      </c>
      <c r="L11" s="2"/>
      <c r="M11" s="1"/>
      <c r="P11" s="77"/>
    </row>
    <row r="12" spans="1:16" ht="46.5" customHeight="1" x14ac:dyDescent="0.2">
      <c r="A12" s="206"/>
      <c r="B12" s="193">
        <v>3</v>
      </c>
      <c r="C12" s="196" t="s">
        <v>1128</v>
      </c>
      <c r="D12" s="38" t="s">
        <v>8</v>
      </c>
      <c r="E12" s="237">
        <v>0.5</v>
      </c>
      <c r="F12" s="97" t="s">
        <v>1130</v>
      </c>
      <c r="G12" s="12" t="s">
        <v>1169</v>
      </c>
      <c r="H12" s="19" t="s">
        <v>1219</v>
      </c>
      <c r="I12" s="157"/>
      <c r="J12" s="7"/>
      <c r="K12" s="27"/>
      <c r="L12" s="140">
        <f>E12+E15+I12+I13+I14+I15</f>
        <v>2.5</v>
      </c>
      <c r="M12" s="1"/>
    </row>
    <row r="13" spans="1:16" ht="22.5" x14ac:dyDescent="0.2">
      <c r="A13" s="206"/>
      <c r="B13" s="194"/>
      <c r="C13" s="197"/>
      <c r="D13" s="40" t="s">
        <v>9</v>
      </c>
      <c r="E13" s="238"/>
      <c r="F13" s="35"/>
      <c r="G13" s="10"/>
      <c r="H13" s="41" t="s">
        <v>13</v>
      </c>
      <c r="I13" s="158">
        <v>1</v>
      </c>
      <c r="J13" s="35" t="s">
        <v>1111</v>
      </c>
      <c r="K13" s="101" t="s">
        <v>268</v>
      </c>
      <c r="L13" s="2"/>
      <c r="M13" s="1"/>
    </row>
    <row r="14" spans="1:16" x14ac:dyDescent="0.2">
      <c r="A14" s="206"/>
      <c r="B14" s="194"/>
      <c r="C14" s="197"/>
      <c r="D14" s="40" t="s">
        <v>10</v>
      </c>
      <c r="E14" s="238"/>
      <c r="F14" s="4"/>
      <c r="G14" s="10"/>
      <c r="H14" s="43" t="s">
        <v>14</v>
      </c>
      <c r="I14" s="158"/>
      <c r="J14" s="35"/>
      <c r="K14" s="101"/>
      <c r="L14" s="2"/>
      <c r="M14" s="1"/>
    </row>
    <row r="15" spans="1:16" ht="26.25" thickBot="1" x14ac:dyDescent="0.25">
      <c r="A15" s="206"/>
      <c r="B15" s="195"/>
      <c r="C15" s="198"/>
      <c r="D15" s="44" t="s">
        <v>11</v>
      </c>
      <c r="E15" s="45">
        <v>1</v>
      </c>
      <c r="F15" s="36" t="s">
        <v>1108</v>
      </c>
      <c r="G15" s="48" t="s">
        <v>1107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6"/>
      <c r="B16" s="193">
        <v>4</v>
      </c>
      <c r="C16" s="196" t="s">
        <v>1128</v>
      </c>
      <c r="D16" s="38" t="s">
        <v>8</v>
      </c>
      <c r="E16" s="237">
        <v>0.5</v>
      </c>
      <c r="F16" s="97"/>
      <c r="G16" s="12"/>
      <c r="H16" s="19" t="s">
        <v>1219</v>
      </c>
      <c r="I16" s="157"/>
      <c r="J16" s="7"/>
      <c r="K16" s="27"/>
      <c r="L16" s="140">
        <f>E16+E19+I16+I17+I18+I19</f>
        <v>1.5</v>
      </c>
      <c r="M16" s="1"/>
    </row>
    <row r="17" spans="1:13" x14ac:dyDescent="0.2">
      <c r="A17" s="206"/>
      <c r="B17" s="194"/>
      <c r="C17" s="197"/>
      <c r="D17" s="40" t="s">
        <v>9</v>
      </c>
      <c r="E17" s="238"/>
      <c r="F17" s="35"/>
      <c r="G17" s="10"/>
      <c r="H17" s="41" t="s">
        <v>13</v>
      </c>
      <c r="I17" s="158"/>
      <c r="J17" s="35"/>
      <c r="K17" s="101"/>
      <c r="L17" s="2"/>
      <c r="M17" s="1"/>
    </row>
    <row r="18" spans="1:13" ht="27" customHeight="1" x14ac:dyDescent="0.2">
      <c r="A18" s="206"/>
      <c r="B18" s="194"/>
      <c r="C18" s="197"/>
      <c r="D18" s="40" t="s">
        <v>10</v>
      </c>
      <c r="E18" s="238"/>
      <c r="F18" s="4" t="s">
        <v>1063</v>
      </c>
      <c r="G18" s="10" t="s">
        <v>1170</v>
      </c>
      <c r="H18" s="43" t="s">
        <v>14</v>
      </c>
      <c r="I18" s="158"/>
      <c r="J18" s="35"/>
      <c r="K18" s="101"/>
      <c r="L18" s="2"/>
      <c r="M18" s="1"/>
    </row>
    <row r="19" spans="1:13" ht="30" customHeight="1" thickBot="1" x14ac:dyDescent="0.25">
      <c r="A19" s="206"/>
      <c r="B19" s="195"/>
      <c r="C19" s="198"/>
      <c r="D19" s="44" t="s">
        <v>11</v>
      </c>
      <c r="E19" s="45">
        <v>1</v>
      </c>
      <c r="F19" s="36" t="s">
        <v>1108</v>
      </c>
      <c r="G19" s="48" t="s">
        <v>1107</v>
      </c>
      <c r="H19" s="20" t="s">
        <v>3</v>
      </c>
      <c r="I19" s="45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63</v>
      </c>
      <c r="E20" s="21">
        <f>E4+E8+E12+E16</f>
        <v>3.5</v>
      </c>
      <c r="H20" s="51" t="s">
        <v>676</v>
      </c>
      <c r="I20" s="21">
        <f>I4+I8+I12+I16</f>
        <v>0.5</v>
      </c>
      <c r="L20" s="128"/>
    </row>
    <row r="21" spans="1:13" x14ac:dyDescent="0.2">
      <c r="A21" s="49"/>
      <c r="B21" s="49"/>
      <c r="C21" s="49"/>
      <c r="D21" s="51" t="s">
        <v>64</v>
      </c>
      <c r="E21" s="21">
        <f>E7+E11+E15+E19</f>
        <v>4</v>
      </c>
      <c r="H21" s="51" t="s">
        <v>65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66</v>
      </c>
      <c r="I22" s="21">
        <f>I6+I10+I14+I18</f>
        <v>0</v>
      </c>
    </row>
    <row r="23" spans="1:13" x14ac:dyDescent="0.2">
      <c r="A23" s="49"/>
      <c r="B23" s="49"/>
      <c r="C23" s="49"/>
      <c r="D23" s="52" t="s">
        <v>68</v>
      </c>
      <c r="E23" s="31">
        <f>K2</f>
        <v>3</v>
      </c>
      <c r="H23" s="51" t="s">
        <v>67</v>
      </c>
      <c r="I23" s="21">
        <f>I7+I11+I15+I19</f>
        <v>2</v>
      </c>
    </row>
    <row r="24" spans="1:13" x14ac:dyDescent="0.2">
      <c r="H24" s="52" t="s">
        <v>62</v>
      </c>
      <c r="I24" s="30">
        <v>2</v>
      </c>
    </row>
    <row r="26" spans="1:13" x14ac:dyDescent="0.2">
      <c r="F26" s="16" t="s">
        <v>162</v>
      </c>
      <c r="G26" s="30">
        <f>E20+E21+I20+I21+I22+I24+I23</f>
        <v>13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E16:E18"/>
    <mergeCell ref="A4:A19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7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1344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2.5</v>
      </c>
      <c r="L2" s="128">
        <f>SUM(L4:L19)</f>
        <v>15.5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2" customHeight="1" x14ac:dyDescent="0.2">
      <c r="A4" s="231" t="s">
        <v>1067</v>
      </c>
      <c r="B4" s="193">
        <v>1</v>
      </c>
      <c r="C4" s="196" t="s">
        <v>1068</v>
      </c>
      <c r="D4" s="38" t="s">
        <v>8</v>
      </c>
      <c r="E4" s="237">
        <v>1.5</v>
      </c>
      <c r="F4" s="116" t="s">
        <v>1131</v>
      </c>
      <c r="G4" s="12" t="s">
        <v>1172</v>
      </c>
      <c r="H4" s="19" t="s">
        <v>12</v>
      </c>
      <c r="I4" s="157"/>
      <c r="J4" s="116"/>
      <c r="K4" s="96"/>
      <c r="L4" s="140">
        <f>E4+E7+I4+I5+I6+I7</f>
        <v>3.5</v>
      </c>
      <c r="M4" s="1"/>
    </row>
    <row r="5" spans="1:16" ht="17.45" customHeight="1" x14ac:dyDescent="0.2">
      <c r="A5" s="232"/>
      <c r="B5" s="194"/>
      <c r="C5" s="197"/>
      <c r="D5" s="40" t="s">
        <v>9</v>
      </c>
      <c r="E5" s="238"/>
      <c r="F5" s="35"/>
      <c r="G5" s="10"/>
      <c r="H5" s="41" t="s">
        <v>13</v>
      </c>
      <c r="I5" s="158"/>
      <c r="J5" s="53"/>
      <c r="K5" s="28"/>
      <c r="L5" s="2"/>
      <c r="M5" s="1"/>
    </row>
    <row r="6" spans="1:16" ht="42" customHeight="1" x14ac:dyDescent="0.2">
      <c r="A6" s="232"/>
      <c r="B6" s="194"/>
      <c r="C6" s="197"/>
      <c r="D6" s="40" t="s">
        <v>10</v>
      </c>
      <c r="E6" s="238"/>
      <c r="F6" s="35" t="s">
        <v>1069</v>
      </c>
      <c r="G6" s="10" t="s">
        <v>1173</v>
      </c>
      <c r="H6" s="43" t="s">
        <v>14</v>
      </c>
      <c r="I6" s="158"/>
      <c r="J6" s="53"/>
      <c r="K6" s="28"/>
      <c r="L6" s="2"/>
      <c r="M6" s="1"/>
      <c r="O6" s="77"/>
    </row>
    <row r="7" spans="1:16" ht="26.25" thickBot="1" x14ac:dyDescent="0.25">
      <c r="A7" s="232"/>
      <c r="B7" s="195"/>
      <c r="C7" s="198"/>
      <c r="D7" s="44" t="s">
        <v>11</v>
      </c>
      <c r="E7" s="45">
        <v>1</v>
      </c>
      <c r="F7" s="36" t="s">
        <v>1112</v>
      </c>
      <c r="G7" s="48" t="s">
        <v>1107</v>
      </c>
      <c r="H7" s="20" t="s">
        <v>3</v>
      </c>
      <c r="I7" s="45">
        <v>1</v>
      </c>
      <c r="J7" s="36" t="s">
        <v>1066</v>
      </c>
      <c r="K7" s="29" t="s">
        <v>1171</v>
      </c>
      <c r="L7" s="2"/>
      <c r="M7" s="1"/>
    </row>
    <row r="8" spans="1:16" ht="68.25" customHeight="1" x14ac:dyDescent="0.2">
      <c r="A8" s="232"/>
      <c r="B8" s="193">
        <v>2</v>
      </c>
      <c r="C8" s="196" t="s">
        <v>1070</v>
      </c>
      <c r="D8" s="38" t="s">
        <v>8</v>
      </c>
      <c r="E8" s="237">
        <v>1.5</v>
      </c>
      <c r="F8" s="97" t="s">
        <v>1133</v>
      </c>
      <c r="G8" s="12" t="s">
        <v>1174</v>
      </c>
      <c r="H8" s="19" t="s">
        <v>12</v>
      </c>
      <c r="I8" s="157"/>
      <c r="J8" s="116"/>
      <c r="K8" s="96"/>
      <c r="L8" s="140">
        <f>E8+E11+I8+I10+I9+I11</f>
        <v>3.5</v>
      </c>
      <c r="M8" s="1"/>
    </row>
    <row r="9" spans="1:16" x14ac:dyDescent="0.2">
      <c r="A9" s="232"/>
      <c r="B9" s="194"/>
      <c r="C9" s="197"/>
      <c r="D9" s="40" t="s">
        <v>9</v>
      </c>
      <c r="E9" s="238"/>
      <c r="F9" s="35"/>
      <c r="G9" s="10"/>
      <c r="H9" s="41" t="s">
        <v>13</v>
      </c>
      <c r="I9" s="158"/>
      <c r="J9" s="35"/>
      <c r="K9" s="28"/>
      <c r="L9" s="2"/>
      <c r="M9" s="1"/>
    </row>
    <row r="10" spans="1:16" ht="31.5" customHeight="1" x14ac:dyDescent="0.2">
      <c r="A10" s="232"/>
      <c r="B10" s="194"/>
      <c r="C10" s="197"/>
      <c r="D10" s="40" t="s">
        <v>10</v>
      </c>
      <c r="E10" s="238"/>
      <c r="F10" s="35" t="s">
        <v>1071</v>
      </c>
      <c r="G10" s="10" t="s">
        <v>1175</v>
      </c>
      <c r="H10" s="43" t="s">
        <v>14</v>
      </c>
      <c r="I10" s="158"/>
      <c r="J10" s="4"/>
      <c r="K10" s="28"/>
      <c r="L10" s="2"/>
      <c r="M10" s="1"/>
    </row>
    <row r="11" spans="1:16" ht="26.25" thickBot="1" x14ac:dyDescent="0.25">
      <c r="A11" s="232"/>
      <c r="B11" s="195"/>
      <c r="C11" s="198"/>
      <c r="D11" s="44" t="s">
        <v>11</v>
      </c>
      <c r="E11" s="45">
        <v>1</v>
      </c>
      <c r="F11" s="36" t="s">
        <v>1112</v>
      </c>
      <c r="G11" s="48" t="s">
        <v>1107</v>
      </c>
      <c r="H11" s="20" t="s">
        <v>3</v>
      </c>
      <c r="I11" s="45">
        <v>1</v>
      </c>
      <c r="J11" s="36" t="s">
        <v>1066</v>
      </c>
      <c r="K11" s="29" t="s">
        <v>1171</v>
      </c>
      <c r="L11" s="2"/>
      <c r="M11" s="1"/>
      <c r="P11" s="77"/>
    </row>
    <row r="12" spans="1:16" ht="67.5" customHeight="1" x14ac:dyDescent="0.2">
      <c r="A12" s="232"/>
      <c r="B12" s="193">
        <v>3</v>
      </c>
      <c r="C12" s="196" t="s">
        <v>1072</v>
      </c>
      <c r="D12" s="38" t="s">
        <v>8</v>
      </c>
      <c r="E12" s="237">
        <v>1.5</v>
      </c>
      <c r="F12" s="97" t="s">
        <v>1134</v>
      </c>
      <c r="G12" s="12" t="s">
        <v>1176</v>
      </c>
      <c r="H12" s="19" t="s">
        <v>12</v>
      </c>
      <c r="I12" s="157"/>
      <c r="J12" s="7"/>
      <c r="K12" s="27"/>
      <c r="L12" s="140">
        <f>E12+E15+I12+I13+I14+I15</f>
        <v>3.5</v>
      </c>
      <c r="M12" s="1"/>
    </row>
    <row r="13" spans="1:16" x14ac:dyDescent="0.2">
      <c r="A13" s="232"/>
      <c r="B13" s="194"/>
      <c r="C13" s="197"/>
      <c r="D13" s="40" t="s">
        <v>9</v>
      </c>
      <c r="E13" s="238"/>
      <c r="F13" s="35"/>
      <c r="G13" s="10"/>
      <c r="H13" s="41" t="s">
        <v>13</v>
      </c>
      <c r="I13" s="158"/>
      <c r="J13" s="35"/>
      <c r="K13" s="28"/>
      <c r="L13" s="2"/>
      <c r="M13" s="1"/>
    </row>
    <row r="14" spans="1:16" x14ac:dyDescent="0.2">
      <c r="A14" s="232"/>
      <c r="B14" s="194"/>
      <c r="C14" s="197"/>
      <c r="D14" s="40" t="s">
        <v>10</v>
      </c>
      <c r="E14" s="238"/>
      <c r="F14" s="4"/>
      <c r="G14" s="10"/>
      <c r="H14" s="43" t="s">
        <v>14</v>
      </c>
      <c r="I14" s="158">
        <v>1</v>
      </c>
      <c r="J14" s="35" t="s">
        <v>1132</v>
      </c>
      <c r="K14" s="101" t="s">
        <v>716</v>
      </c>
      <c r="L14" s="2"/>
      <c r="M14" s="1"/>
    </row>
    <row r="15" spans="1:16" ht="26.25" thickBot="1" x14ac:dyDescent="0.25">
      <c r="A15" s="232"/>
      <c r="B15" s="195"/>
      <c r="C15" s="198"/>
      <c r="D15" s="44" t="s">
        <v>11</v>
      </c>
      <c r="E15" s="45">
        <v>1</v>
      </c>
      <c r="F15" s="36" t="s">
        <v>1113</v>
      </c>
      <c r="G15" s="48" t="s">
        <v>1107</v>
      </c>
      <c r="H15" s="20" t="s">
        <v>3</v>
      </c>
      <c r="I15" s="36"/>
      <c r="J15" s="36"/>
      <c r="K15" s="29"/>
      <c r="L15" s="2"/>
      <c r="M15" s="1"/>
    </row>
    <row r="16" spans="1:16" ht="45" x14ac:dyDescent="0.2">
      <c r="A16" s="232"/>
      <c r="B16" s="193">
        <v>4</v>
      </c>
      <c r="C16" s="196" t="s">
        <v>1135</v>
      </c>
      <c r="D16" s="38" t="s">
        <v>8</v>
      </c>
      <c r="E16" s="237">
        <v>1</v>
      </c>
      <c r="F16" s="97" t="s">
        <v>1136</v>
      </c>
      <c r="G16" s="12" t="s">
        <v>1177</v>
      </c>
      <c r="H16" s="19" t="s">
        <v>12</v>
      </c>
      <c r="I16" s="157"/>
      <c r="J16" s="7"/>
      <c r="K16" s="27"/>
      <c r="L16" s="140">
        <f>E16+E19+I16+I17+I18+I19</f>
        <v>5</v>
      </c>
      <c r="M16" s="1"/>
    </row>
    <row r="17" spans="1:13" x14ac:dyDescent="0.2">
      <c r="A17" s="232"/>
      <c r="B17" s="194"/>
      <c r="C17" s="197"/>
      <c r="D17" s="40" t="s">
        <v>9</v>
      </c>
      <c r="E17" s="238"/>
      <c r="F17" s="35"/>
      <c r="G17" s="10"/>
      <c r="H17" s="41" t="s">
        <v>13</v>
      </c>
      <c r="I17" s="158"/>
      <c r="J17" s="35"/>
      <c r="K17" s="101"/>
      <c r="L17" s="2"/>
      <c r="M17" s="1"/>
    </row>
    <row r="18" spans="1:13" ht="18" customHeight="1" x14ac:dyDescent="0.2">
      <c r="A18" s="232"/>
      <c r="B18" s="194"/>
      <c r="C18" s="197"/>
      <c r="D18" s="40" t="s">
        <v>10</v>
      </c>
      <c r="E18" s="238"/>
      <c r="F18" s="4"/>
      <c r="G18" s="10"/>
      <c r="H18" s="43" t="s">
        <v>14</v>
      </c>
      <c r="I18" s="158">
        <v>2</v>
      </c>
      <c r="J18" s="35" t="s">
        <v>1109</v>
      </c>
      <c r="K18" s="101" t="s">
        <v>1110</v>
      </c>
      <c r="L18" s="2"/>
      <c r="M18" s="1"/>
    </row>
    <row r="19" spans="1:13" ht="28.5" customHeight="1" thickBot="1" x14ac:dyDescent="0.25">
      <c r="A19" s="232"/>
      <c r="B19" s="195"/>
      <c r="C19" s="198"/>
      <c r="D19" s="44" t="s">
        <v>11</v>
      </c>
      <c r="E19" s="45">
        <v>1</v>
      </c>
      <c r="F19" s="36" t="s">
        <v>1113</v>
      </c>
      <c r="G19" s="48" t="s">
        <v>1107</v>
      </c>
      <c r="H19" s="20" t="s">
        <v>3</v>
      </c>
      <c r="I19" s="45">
        <v>1</v>
      </c>
      <c r="J19" s="36" t="s">
        <v>1066</v>
      </c>
      <c r="K19" s="29" t="s">
        <v>1171</v>
      </c>
      <c r="L19" s="2"/>
      <c r="M19" s="1"/>
    </row>
    <row r="20" spans="1:13" ht="28.5" customHeight="1" x14ac:dyDescent="0.2">
      <c r="A20" s="232"/>
      <c r="B20" s="193">
        <v>5</v>
      </c>
      <c r="C20" s="196" t="s">
        <v>1298</v>
      </c>
      <c r="D20" s="38" t="s">
        <v>8</v>
      </c>
      <c r="E20" s="237"/>
      <c r="F20" s="97"/>
      <c r="G20" s="12"/>
      <c r="H20" s="19" t="s">
        <v>12</v>
      </c>
      <c r="I20" s="184"/>
      <c r="J20" s="7"/>
      <c r="K20" s="27"/>
      <c r="L20" s="2"/>
      <c r="M20" s="1"/>
    </row>
    <row r="21" spans="1:13" ht="15.6" customHeight="1" x14ac:dyDescent="0.2">
      <c r="A21" s="232"/>
      <c r="B21" s="194"/>
      <c r="C21" s="197"/>
      <c r="D21" s="40" t="s">
        <v>9</v>
      </c>
      <c r="E21" s="238"/>
      <c r="F21" s="35"/>
      <c r="G21" s="10"/>
      <c r="H21" s="41" t="s">
        <v>13</v>
      </c>
      <c r="I21" s="183"/>
      <c r="J21" s="35"/>
      <c r="K21" s="101"/>
      <c r="L21" s="2"/>
      <c r="M21" s="1"/>
    </row>
    <row r="22" spans="1:13" ht="16.5" customHeight="1" x14ac:dyDescent="0.2">
      <c r="A22" s="232"/>
      <c r="B22" s="194"/>
      <c r="C22" s="197"/>
      <c r="D22" s="40" t="s">
        <v>10</v>
      </c>
      <c r="E22" s="238"/>
      <c r="F22" s="4"/>
      <c r="G22" s="10"/>
      <c r="H22" s="43" t="s">
        <v>14</v>
      </c>
      <c r="I22" s="183"/>
      <c r="J22" s="35"/>
      <c r="K22" s="101"/>
      <c r="L22" s="2"/>
      <c r="M22" s="1"/>
    </row>
    <row r="23" spans="1:13" ht="28.5" customHeight="1" thickBot="1" x14ac:dyDescent="0.25">
      <c r="A23" s="232"/>
      <c r="B23" s="195"/>
      <c r="C23" s="198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</f>
        <v>5.5</v>
      </c>
      <c r="H24" s="51" t="s">
        <v>676</v>
      </c>
      <c r="I24" s="21">
        <f>I4+I8+I12+I16</f>
        <v>0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</f>
        <v>4</v>
      </c>
      <c r="H25" s="51" t="s">
        <v>65</v>
      </c>
      <c r="I25" s="21">
        <f>I5+I9+I13+I17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</f>
        <v>3</v>
      </c>
    </row>
    <row r="27" spans="1:13" x14ac:dyDescent="0.2">
      <c r="A27" s="49"/>
      <c r="B27" s="49"/>
      <c r="C27" s="49"/>
      <c r="D27" s="52" t="s">
        <v>68</v>
      </c>
      <c r="E27" s="31">
        <f>K2</f>
        <v>2.5</v>
      </c>
      <c r="H27" s="51" t="s">
        <v>67</v>
      </c>
      <c r="I27" s="21">
        <f>I7+I11+I15+I19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17.5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C16:C19"/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1345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20</v>
      </c>
      <c r="L2" s="128">
        <f>SUM(L4:L23)</f>
        <v>0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205" t="s">
        <v>1296</v>
      </c>
      <c r="B4" s="193">
        <v>1</v>
      </c>
      <c r="C4" s="196"/>
      <c r="D4" s="38" t="s">
        <v>8</v>
      </c>
      <c r="E4" s="237"/>
      <c r="F4" s="116"/>
      <c r="G4" s="12"/>
      <c r="H4" s="19" t="s">
        <v>12</v>
      </c>
      <c r="I4" s="172"/>
      <c r="J4" s="116"/>
      <c r="K4" s="96"/>
      <c r="L4" s="140">
        <f>E4+E7+I4+I5+I6+I7</f>
        <v>0</v>
      </c>
      <c r="M4" s="1"/>
    </row>
    <row r="5" spans="1:16" ht="17.45" customHeight="1" x14ac:dyDescent="0.2">
      <c r="A5" s="206"/>
      <c r="B5" s="194"/>
      <c r="C5" s="197"/>
      <c r="D5" s="40" t="s">
        <v>9</v>
      </c>
      <c r="E5" s="238"/>
      <c r="F5" s="35"/>
      <c r="G5" s="10"/>
      <c r="H5" s="41" t="s">
        <v>13</v>
      </c>
      <c r="I5" s="173"/>
      <c r="J5" s="53"/>
      <c r="K5" s="28"/>
      <c r="L5" s="2"/>
      <c r="M5" s="1"/>
    </row>
    <row r="6" spans="1:16" ht="17.25" customHeight="1" x14ac:dyDescent="0.2">
      <c r="A6" s="206"/>
      <c r="B6" s="194"/>
      <c r="C6" s="197"/>
      <c r="D6" s="40" t="s">
        <v>10</v>
      </c>
      <c r="E6" s="238"/>
      <c r="F6" s="35"/>
      <c r="G6" s="10"/>
      <c r="H6" s="43" t="s">
        <v>14</v>
      </c>
      <c r="I6" s="173"/>
      <c r="J6" s="53"/>
      <c r="K6" s="28"/>
      <c r="L6" s="2"/>
      <c r="M6" s="1"/>
      <c r="O6" s="77"/>
    </row>
    <row r="7" spans="1:16" ht="26.25" thickBot="1" x14ac:dyDescent="0.25">
      <c r="A7" s="206"/>
      <c r="B7" s="195"/>
      <c r="C7" s="198"/>
      <c r="D7" s="44" t="s">
        <v>11</v>
      </c>
      <c r="E7" s="45"/>
      <c r="F7" s="36"/>
      <c r="G7" s="48"/>
      <c r="H7" s="20" t="s">
        <v>3</v>
      </c>
      <c r="I7" s="45"/>
      <c r="J7" s="36"/>
      <c r="K7" s="29"/>
      <c r="L7" s="2"/>
      <c r="M7" s="1"/>
    </row>
    <row r="8" spans="1:16" ht="27.75" customHeight="1" x14ac:dyDescent="0.2">
      <c r="A8" s="206"/>
      <c r="B8" s="193">
        <v>2</v>
      </c>
      <c r="C8" s="196"/>
      <c r="D8" s="38" t="s">
        <v>8</v>
      </c>
      <c r="E8" s="237"/>
      <c r="F8" s="97"/>
      <c r="G8" s="12"/>
      <c r="H8" s="19" t="s">
        <v>12</v>
      </c>
      <c r="I8" s="172"/>
      <c r="J8" s="116"/>
      <c r="K8" s="96"/>
      <c r="L8" s="140">
        <f>E8+E11+I8+I10+I9+I11</f>
        <v>0</v>
      </c>
      <c r="M8" s="1"/>
    </row>
    <row r="9" spans="1:16" x14ac:dyDescent="0.2">
      <c r="A9" s="206"/>
      <c r="B9" s="194"/>
      <c r="C9" s="197"/>
      <c r="D9" s="40" t="s">
        <v>9</v>
      </c>
      <c r="E9" s="238"/>
      <c r="F9" s="35"/>
      <c r="G9" s="10"/>
      <c r="H9" s="41" t="s">
        <v>13</v>
      </c>
      <c r="I9" s="173"/>
      <c r="J9" s="35"/>
      <c r="K9" s="28"/>
      <c r="L9" s="2"/>
      <c r="M9" s="1"/>
    </row>
    <row r="10" spans="1:16" ht="16.5" customHeight="1" x14ac:dyDescent="0.2">
      <c r="A10" s="206"/>
      <c r="B10" s="194"/>
      <c r="C10" s="197"/>
      <c r="D10" s="40" t="s">
        <v>10</v>
      </c>
      <c r="E10" s="238"/>
      <c r="F10" s="35"/>
      <c r="G10" s="10"/>
      <c r="H10" s="43" t="s">
        <v>14</v>
      </c>
      <c r="I10" s="173"/>
      <c r="J10" s="4"/>
      <c r="K10" s="28"/>
      <c r="L10" s="2"/>
      <c r="M10" s="1"/>
    </row>
    <row r="11" spans="1:16" ht="26.25" thickBot="1" x14ac:dyDescent="0.25">
      <c r="A11" s="206"/>
      <c r="B11" s="195"/>
      <c r="C11" s="198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7"/>
    </row>
    <row r="12" spans="1:16" ht="27.75" customHeight="1" x14ac:dyDescent="0.2">
      <c r="A12" s="206"/>
      <c r="B12" s="193">
        <v>3</v>
      </c>
      <c r="C12" s="196"/>
      <c r="D12" s="38" t="s">
        <v>8</v>
      </c>
      <c r="E12" s="237"/>
      <c r="F12" s="97"/>
      <c r="G12" s="12"/>
      <c r="H12" s="19" t="s">
        <v>12</v>
      </c>
      <c r="I12" s="172"/>
      <c r="J12" s="7"/>
      <c r="K12" s="27"/>
      <c r="L12" s="140">
        <f>E12+E15+I12+I13+I14+I15</f>
        <v>0</v>
      </c>
      <c r="M12" s="1"/>
    </row>
    <row r="13" spans="1:16" x14ac:dyDescent="0.2">
      <c r="A13" s="206"/>
      <c r="B13" s="194"/>
      <c r="C13" s="197"/>
      <c r="D13" s="40" t="s">
        <v>9</v>
      </c>
      <c r="E13" s="238"/>
      <c r="F13" s="35"/>
      <c r="G13" s="10"/>
      <c r="H13" s="41" t="s">
        <v>13</v>
      </c>
      <c r="I13" s="173"/>
      <c r="J13" s="35"/>
      <c r="K13" s="28"/>
      <c r="L13" s="2"/>
      <c r="M13" s="1"/>
    </row>
    <row r="14" spans="1:16" x14ac:dyDescent="0.2">
      <c r="A14" s="206"/>
      <c r="B14" s="194"/>
      <c r="C14" s="197"/>
      <c r="D14" s="40" t="s">
        <v>10</v>
      </c>
      <c r="E14" s="238"/>
      <c r="F14" s="4"/>
      <c r="G14" s="10"/>
      <c r="H14" s="43" t="s">
        <v>14</v>
      </c>
      <c r="I14" s="173"/>
      <c r="J14" s="35"/>
      <c r="K14" s="101"/>
      <c r="L14" s="2"/>
      <c r="M14" s="1"/>
    </row>
    <row r="15" spans="1:16" ht="26.25" thickBot="1" x14ac:dyDescent="0.25">
      <c r="A15" s="206"/>
      <c r="B15" s="195"/>
      <c r="C15" s="198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6"/>
      <c r="B16" s="193">
        <v>4</v>
      </c>
      <c r="C16" s="196"/>
      <c r="D16" s="38" t="s">
        <v>8</v>
      </c>
      <c r="E16" s="237"/>
      <c r="F16" s="171"/>
      <c r="G16" s="175"/>
      <c r="H16" s="19" t="s">
        <v>12</v>
      </c>
      <c r="I16" s="176"/>
      <c r="J16" s="177"/>
      <c r="K16" s="178"/>
      <c r="L16" s="2"/>
      <c r="M16" s="1"/>
    </row>
    <row r="17" spans="1:13" x14ac:dyDescent="0.2">
      <c r="A17" s="206"/>
      <c r="B17" s="194"/>
      <c r="C17" s="197"/>
      <c r="D17" s="40" t="s">
        <v>9</v>
      </c>
      <c r="E17" s="238"/>
      <c r="F17" s="35"/>
      <c r="G17" s="10"/>
      <c r="H17" s="41" t="s">
        <v>13</v>
      </c>
      <c r="I17" s="173"/>
      <c r="J17" s="35"/>
      <c r="K17" s="101"/>
      <c r="L17" s="2"/>
      <c r="M17" s="1"/>
    </row>
    <row r="18" spans="1:13" x14ac:dyDescent="0.2">
      <c r="A18" s="206"/>
      <c r="B18" s="194"/>
      <c r="C18" s="197"/>
      <c r="D18" s="40" t="s">
        <v>10</v>
      </c>
      <c r="E18" s="238"/>
      <c r="F18" s="4"/>
      <c r="G18" s="10"/>
      <c r="H18" s="43" t="s">
        <v>14</v>
      </c>
      <c r="I18" s="173"/>
      <c r="J18" s="35"/>
      <c r="K18" s="101"/>
      <c r="L18" s="2"/>
      <c r="M18" s="1"/>
    </row>
    <row r="19" spans="1:13" ht="26.25" thickBot="1" x14ac:dyDescent="0.25">
      <c r="A19" s="206"/>
      <c r="B19" s="195"/>
      <c r="C19" s="198"/>
      <c r="D19" s="44" t="s">
        <v>11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s="180" customFormat="1" ht="25.5" x14ac:dyDescent="0.2">
      <c r="A20" s="206"/>
      <c r="B20" s="193">
        <v>5</v>
      </c>
      <c r="C20" s="196" t="s">
        <v>1299</v>
      </c>
      <c r="D20" s="38" t="s">
        <v>8</v>
      </c>
      <c r="E20" s="237"/>
      <c r="F20" s="171"/>
      <c r="G20" s="175"/>
      <c r="H20" s="19" t="s">
        <v>12</v>
      </c>
      <c r="I20" s="176"/>
      <c r="J20" s="177"/>
      <c r="K20" s="178"/>
      <c r="L20" s="140">
        <f>E20+E23+I20+I21+I22+I23</f>
        <v>0</v>
      </c>
      <c r="M20" s="179"/>
    </row>
    <row r="21" spans="1:13" x14ac:dyDescent="0.2">
      <c r="A21" s="206"/>
      <c r="B21" s="194"/>
      <c r="C21" s="197"/>
      <c r="D21" s="40" t="s">
        <v>9</v>
      </c>
      <c r="E21" s="238"/>
      <c r="F21" s="35"/>
      <c r="G21" s="10"/>
      <c r="H21" s="41" t="s">
        <v>13</v>
      </c>
      <c r="I21" s="173"/>
      <c r="J21" s="35"/>
      <c r="K21" s="101"/>
      <c r="L21" s="2"/>
      <c r="M21" s="1"/>
    </row>
    <row r="22" spans="1:13" ht="18" customHeight="1" x14ac:dyDescent="0.2">
      <c r="A22" s="206"/>
      <c r="B22" s="194"/>
      <c r="C22" s="197"/>
      <c r="D22" s="40" t="s">
        <v>10</v>
      </c>
      <c r="E22" s="238"/>
      <c r="F22" s="4"/>
      <c r="G22" s="10"/>
      <c r="H22" s="43" t="s">
        <v>14</v>
      </c>
      <c r="I22" s="173"/>
      <c r="J22" s="35"/>
      <c r="K22" s="101"/>
      <c r="L22" s="2"/>
      <c r="M22" s="1"/>
    </row>
    <row r="23" spans="1:13" ht="28.5" customHeight="1" thickBot="1" x14ac:dyDescent="0.25">
      <c r="A23" s="206"/>
      <c r="B23" s="195"/>
      <c r="C23" s="198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E4+E8+E12+E20</f>
        <v>0</v>
      </c>
      <c r="H24" s="51" t="s">
        <v>676</v>
      </c>
      <c r="I24" s="21">
        <f>I4+I8+I12+I20</f>
        <v>0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E7+E11+E15+E23</f>
        <v>0</v>
      </c>
      <c r="H25" s="51" t="s">
        <v>65</v>
      </c>
      <c r="I25" s="21">
        <f>I5+I9+I13+I21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I6+I10+I14+I22</f>
        <v>0</v>
      </c>
    </row>
    <row r="27" spans="1:13" x14ac:dyDescent="0.2">
      <c r="A27" s="49"/>
      <c r="B27" s="49"/>
      <c r="C27" s="49"/>
      <c r="D27" s="52" t="s">
        <v>68</v>
      </c>
      <c r="E27" s="31">
        <f>K2</f>
        <v>20</v>
      </c>
      <c r="H27" s="51" t="s">
        <v>67</v>
      </c>
      <c r="I27" s="21">
        <f>I7+I11+I15+I23</f>
        <v>0</v>
      </c>
    </row>
    <row r="28" spans="1:13" x14ac:dyDescent="0.2">
      <c r="H28" s="52" t="s">
        <v>62</v>
      </c>
      <c r="I28" s="30">
        <v>0</v>
      </c>
    </row>
    <row r="30" spans="1:13" x14ac:dyDescent="0.2">
      <c r="F30" s="16" t="s">
        <v>162</v>
      </c>
      <c r="G30" s="30">
        <f>E24+E25+I24+I25+I26+I28+I27</f>
        <v>0</v>
      </c>
    </row>
    <row r="31" spans="1:13" x14ac:dyDescent="0.2">
      <c r="C31" s="2"/>
    </row>
  </sheetData>
  <mergeCells count="17">
    <mergeCell ref="E20:E22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20:B23"/>
    <mergeCell ref="C20:C23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19" t="s">
        <v>1346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ht="13.5" customHeight="1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20</v>
      </c>
      <c r="L2" s="128">
        <f>SUM(L4:L23)</f>
        <v>0</v>
      </c>
    </row>
    <row r="3" spans="1:16" ht="37.5" customHeight="1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205" t="s">
        <v>1296</v>
      </c>
      <c r="B4" s="193">
        <v>1</v>
      </c>
      <c r="C4" s="196"/>
      <c r="D4" s="38" t="s">
        <v>8</v>
      </c>
      <c r="E4" s="237"/>
      <c r="F4" s="116"/>
      <c r="G4" s="12"/>
      <c r="H4" s="19" t="s">
        <v>12</v>
      </c>
      <c r="I4" s="172"/>
      <c r="J4" s="116"/>
      <c r="K4" s="96"/>
      <c r="L4" s="140">
        <f>E4+E7+I4+I5+I6+I7</f>
        <v>0</v>
      </c>
      <c r="M4" s="1"/>
    </row>
    <row r="5" spans="1:16" ht="17.45" customHeight="1" x14ac:dyDescent="0.2">
      <c r="A5" s="206"/>
      <c r="B5" s="194"/>
      <c r="C5" s="197"/>
      <c r="D5" s="40" t="s">
        <v>9</v>
      </c>
      <c r="E5" s="238"/>
      <c r="F5" s="35"/>
      <c r="G5" s="10"/>
      <c r="H5" s="41" t="s">
        <v>13</v>
      </c>
      <c r="I5" s="173"/>
      <c r="J5" s="53"/>
      <c r="K5" s="28"/>
      <c r="L5" s="2"/>
      <c r="M5" s="1"/>
    </row>
    <row r="6" spans="1:16" ht="17.25" customHeight="1" x14ac:dyDescent="0.2">
      <c r="A6" s="206"/>
      <c r="B6" s="194"/>
      <c r="C6" s="197"/>
      <c r="D6" s="40" t="s">
        <v>10</v>
      </c>
      <c r="E6" s="238"/>
      <c r="F6" s="35"/>
      <c r="G6" s="10"/>
      <c r="H6" s="43" t="s">
        <v>14</v>
      </c>
      <c r="I6" s="173"/>
      <c r="J6" s="53"/>
      <c r="K6" s="28"/>
      <c r="L6" s="2"/>
      <c r="M6" s="1"/>
      <c r="O6" s="77"/>
    </row>
    <row r="7" spans="1:16" ht="26.25" thickBot="1" x14ac:dyDescent="0.25">
      <c r="A7" s="206"/>
      <c r="B7" s="195"/>
      <c r="C7" s="198"/>
      <c r="D7" s="44" t="s">
        <v>11</v>
      </c>
      <c r="E7" s="45"/>
      <c r="F7" s="36"/>
      <c r="G7" s="48"/>
      <c r="H7" s="20" t="s">
        <v>3</v>
      </c>
      <c r="I7" s="45"/>
      <c r="J7" s="36"/>
      <c r="K7" s="29"/>
      <c r="L7" s="2"/>
      <c r="M7" s="1"/>
    </row>
    <row r="8" spans="1:16" ht="27.75" customHeight="1" x14ac:dyDescent="0.2">
      <c r="A8" s="206"/>
      <c r="B8" s="193">
        <v>2</v>
      </c>
      <c r="C8" s="196"/>
      <c r="D8" s="38" t="s">
        <v>8</v>
      </c>
      <c r="E8" s="237"/>
      <c r="F8" s="97"/>
      <c r="G8" s="12"/>
      <c r="H8" s="19" t="s">
        <v>12</v>
      </c>
      <c r="I8" s="172"/>
      <c r="J8" s="116"/>
      <c r="K8" s="96"/>
      <c r="L8" s="140">
        <f>E8+E11+I8+I10+I9+I11</f>
        <v>0</v>
      </c>
      <c r="M8" s="1"/>
    </row>
    <row r="9" spans="1:16" x14ac:dyDescent="0.2">
      <c r="A9" s="206"/>
      <c r="B9" s="194"/>
      <c r="C9" s="197"/>
      <c r="D9" s="40" t="s">
        <v>9</v>
      </c>
      <c r="E9" s="238"/>
      <c r="F9" s="35"/>
      <c r="G9" s="10"/>
      <c r="H9" s="41" t="s">
        <v>13</v>
      </c>
      <c r="I9" s="173"/>
      <c r="J9" s="35"/>
      <c r="K9" s="28"/>
      <c r="L9" s="2"/>
      <c r="M9" s="1"/>
    </row>
    <row r="10" spans="1:16" ht="16.5" customHeight="1" x14ac:dyDescent="0.2">
      <c r="A10" s="206"/>
      <c r="B10" s="194"/>
      <c r="C10" s="197"/>
      <c r="D10" s="40" t="s">
        <v>10</v>
      </c>
      <c r="E10" s="238"/>
      <c r="F10" s="35"/>
      <c r="G10" s="10"/>
      <c r="H10" s="43" t="s">
        <v>14</v>
      </c>
      <c r="I10" s="173"/>
      <c r="J10" s="4"/>
      <c r="K10" s="28"/>
      <c r="L10" s="2"/>
      <c r="M10" s="1"/>
    </row>
    <row r="11" spans="1:16" ht="26.25" thickBot="1" x14ac:dyDescent="0.25">
      <c r="A11" s="206"/>
      <c r="B11" s="195"/>
      <c r="C11" s="198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7"/>
    </row>
    <row r="12" spans="1:16" ht="27.75" customHeight="1" x14ac:dyDescent="0.2">
      <c r="A12" s="206"/>
      <c r="B12" s="193">
        <v>3</v>
      </c>
      <c r="C12" s="196"/>
      <c r="D12" s="38" t="s">
        <v>8</v>
      </c>
      <c r="E12" s="237"/>
      <c r="F12" s="97"/>
      <c r="G12" s="12"/>
      <c r="H12" s="19" t="s">
        <v>12</v>
      </c>
      <c r="I12" s="172"/>
      <c r="J12" s="7"/>
      <c r="K12" s="27"/>
      <c r="L12" s="140">
        <f>E12+E15+I12+I13+I14+I15</f>
        <v>0</v>
      </c>
      <c r="M12" s="1"/>
    </row>
    <row r="13" spans="1:16" x14ac:dyDescent="0.2">
      <c r="A13" s="206"/>
      <c r="B13" s="194"/>
      <c r="C13" s="197"/>
      <c r="D13" s="40" t="s">
        <v>9</v>
      </c>
      <c r="E13" s="238"/>
      <c r="F13" s="35"/>
      <c r="G13" s="10"/>
      <c r="H13" s="41" t="s">
        <v>13</v>
      </c>
      <c r="I13" s="173"/>
      <c r="J13" s="35"/>
      <c r="K13" s="28"/>
      <c r="L13" s="2"/>
      <c r="M13" s="1"/>
    </row>
    <row r="14" spans="1:16" x14ac:dyDescent="0.2">
      <c r="A14" s="206"/>
      <c r="B14" s="194"/>
      <c r="C14" s="197"/>
      <c r="D14" s="40" t="s">
        <v>10</v>
      </c>
      <c r="E14" s="238"/>
      <c r="F14" s="4"/>
      <c r="G14" s="10"/>
      <c r="H14" s="43" t="s">
        <v>14</v>
      </c>
      <c r="I14" s="173"/>
      <c r="J14" s="35"/>
      <c r="K14" s="101"/>
      <c r="L14" s="2"/>
      <c r="M14" s="1"/>
    </row>
    <row r="15" spans="1:16" ht="26.25" thickBot="1" x14ac:dyDescent="0.25">
      <c r="A15" s="206"/>
      <c r="B15" s="195"/>
      <c r="C15" s="198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6"/>
      <c r="B16" s="193">
        <v>4</v>
      </c>
      <c r="C16" s="265"/>
      <c r="D16" s="38" t="s">
        <v>8</v>
      </c>
      <c r="E16" s="202"/>
      <c r="F16" s="171"/>
      <c r="G16" s="175"/>
      <c r="H16" s="19" t="s">
        <v>12</v>
      </c>
      <c r="I16" s="176"/>
      <c r="J16" s="177"/>
      <c r="K16" s="178"/>
      <c r="L16" s="2"/>
      <c r="M16" s="1"/>
    </row>
    <row r="17" spans="1:13" x14ac:dyDescent="0.2">
      <c r="A17" s="206"/>
      <c r="B17" s="194"/>
      <c r="C17" s="266"/>
      <c r="D17" s="40" t="s">
        <v>9</v>
      </c>
      <c r="E17" s="203"/>
      <c r="F17" s="35"/>
      <c r="G17" s="10"/>
      <c r="H17" s="41" t="s">
        <v>13</v>
      </c>
      <c r="I17" s="173"/>
      <c r="J17" s="35"/>
      <c r="K17" s="101"/>
      <c r="L17" s="2"/>
      <c r="M17" s="1"/>
    </row>
    <row r="18" spans="1:13" x14ac:dyDescent="0.2">
      <c r="A18" s="206"/>
      <c r="B18" s="194"/>
      <c r="C18" s="266"/>
      <c r="D18" s="40" t="s">
        <v>10</v>
      </c>
      <c r="E18" s="204"/>
      <c r="F18" s="4"/>
      <c r="G18" s="10"/>
      <c r="H18" s="43" t="s">
        <v>14</v>
      </c>
      <c r="I18" s="173"/>
      <c r="J18" s="35"/>
      <c r="K18" s="101"/>
      <c r="L18" s="2"/>
      <c r="M18" s="1"/>
    </row>
    <row r="19" spans="1:13" ht="26.25" thickBot="1" x14ac:dyDescent="0.25">
      <c r="A19" s="206"/>
      <c r="B19" s="195"/>
      <c r="C19" s="267"/>
      <c r="D19" s="44" t="s">
        <v>11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s="180" customFormat="1" ht="25.5" x14ac:dyDescent="0.2">
      <c r="A20" s="206"/>
      <c r="B20" s="193">
        <v>5</v>
      </c>
      <c r="C20" s="196" t="s">
        <v>1299</v>
      </c>
      <c r="D20" s="38" t="s">
        <v>8</v>
      </c>
      <c r="E20" s="237"/>
      <c r="F20" s="171"/>
      <c r="G20" s="175"/>
      <c r="H20" s="19" t="s">
        <v>12</v>
      </c>
      <c r="I20" s="176"/>
      <c r="J20" s="177"/>
      <c r="K20" s="178"/>
      <c r="L20" s="140">
        <f>E20+E23+I20+I21+I22+I23</f>
        <v>0</v>
      </c>
      <c r="M20" s="179"/>
    </row>
    <row r="21" spans="1:13" x14ac:dyDescent="0.2">
      <c r="A21" s="206"/>
      <c r="B21" s="194"/>
      <c r="C21" s="197"/>
      <c r="D21" s="40" t="s">
        <v>9</v>
      </c>
      <c r="E21" s="238"/>
      <c r="F21" s="35"/>
      <c r="G21" s="10"/>
      <c r="H21" s="41" t="s">
        <v>13</v>
      </c>
      <c r="I21" s="173"/>
      <c r="J21" s="35"/>
      <c r="K21" s="101"/>
      <c r="L21" s="2"/>
      <c r="M21" s="1"/>
    </row>
    <row r="22" spans="1:13" ht="18" customHeight="1" x14ac:dyDescent="0.2">
      <c r="A22" s="206"/>
      <c r="B22" s="194"/>
      <c r="C22" s="197"/>
      <c r="D22" s="40" t="s">
        <v>10</v>
      </c>
      <c r="E22" s="238"/>
      <c r="F22" s="4"/>
      <c r="G22" s="10"/>
      <c r="H22" s="43" t="s">
        <v>14</v>
      </c>
      <c r="I22" s="173"/>
      <c r="J22" s="35"/>
      <c r="K22" s="101"/>
      <c r="L22" s="2"/>
      <c r="M22" s="1"/>
    </row>
    <row r="23" spans="1:13" ht="28.5" customHeight="1" thickBot="1" x14ac:dyDescent="0.25">
      <c r="A23" s="206"/>
      <c r="B23" s="195"/>
      <c r="C23" s="198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E4+E8+E12+E20</f>
        <v>0</v>
      </c>
      <c r="H24" s="51" t="s">
        <v>676</v>
      </c>
      <c r="I24" s="21">
        <f>I4+I8+I12+I20</f>
        <v>0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E7+E11+E15+E23</f>
        <v>0</v>
      </c>
      <c r="H25" s="51" t="s">
        <v>65</v>
      </c>
      <c r="I25" s="21">
        <f>I5+I9+I13+I21</f>
        <v>0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I6+I10+I14+I22</f>
        <v>0</v>
      </c>
    </row>
    <row r="27" spans="1:13" x14ac:dyDescent="0.2">
      <c r="A27" s="49"/>
      <c r="B27" s="49"/>
      <c r="C27" s="49"/>
      <c r="D27" s="52" t="s">
        <v>68</v>
      </c>
      <c r="E27" s="31">
        <f>K2</f>
        <v>20</v>
      </c>
      <c r="H27" s="51" t="s">
        <v>67</v>
      </c>
      <c r="I27" s="21">
        <f>I7+I11+I15+I23</f>
        <v>0</v>
      </c>
    </row>
    <row r="28" spans="1:13" x14ac:dyDescent="0.2">
      <c r="H28" s="52" t="s">
        <v>62</v>
      </c>
      <c r="I28" s="30">
        <v>0</v>
      </c>
    </row>
    <row r="30" spans="1:13" x14ac:dyDescent="0.2">
      <c r="F30" s="16" t="s">
        <v>162</v>
      </c>
      <c r="G30" s="30">
        <f>E24+E25+I24+I25+I26+I28+I27</f>
        <v>0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19" t="s">
        <v>1308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3" x14ac:dyDescent="0.2">
      <c r="A2" s="221"/>
      <c r="B2" s="221"/>
      <c r="C2" s="221"/>
      <c r="D2" s="221"/>
      <c r="E2" s="221"/>
      <c r="F2" s="16"/>
      <c r="G2" s="67"/>
      <c r="J2" s="16" t="s">
        <v>161</v>
      </c>
      <c r="K2" s="68">
        <f>20-(E24+E25+I24+I25+I26+I27+I28)</f>
        <v>1.5</v>
      </c>
      <c r="L2" s="128">
        <f>SUM(L4:L23)</f>
        <v>16.5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6" customHeight="1" x14ac:dyDescent="0.2">
      <c r="A4" s="205" t="s">
        <v>94</v>
      </c>
      <c r="B4" s="193">
        <v>1</v>
      </c>
      <c r="C4" s="196" t="s">
        <v>132</v>
      </c>
      <c r="D4" s="38" t="s">
        <v>8</v>
      </c>
      <c r="E4" s="199">
        <v>1.5</v>
      </c>
      <c r="F4" s="80" t="s">
        <v>219</v>
      </c>
      <c r="G4" s="12" t="s">
        <v>715</v>
      </c>
      <c r="H4" s="19" t="s">
        <v>1219</v>
      </c>
      <c r="I4" s="72"/>
      <c r="J4" s="7"/>
      <c r="K4" s="46"/>
      <c r="L4" s="140">
        <f>E4+E7+I4+I5+I6+I7</f>
        <v>3.7</v>
      </c>
      <c r="M4" s="1"/>
    </row>
    <row r="5" spans="1:13" x14ac:dyDescent="0.2">
      <c r="A5" s="206"/>
      <c r="B5" s="194"/>
      <c r="C5" s="197"/>
      <c r="D5" s="40" t="s">
        <v>9</v>
      </c>
      <c r="E5" s="200"/>
      <c r="F5" s="83" t="s">
        <v>220</v>
      </c>
      <c r="G5" s="10" t="s">
        <v>692</v>
      </c>
      <c r="H5" s="41" t="s">
        <v>13</v>
      </c>
      <c r="I5" s="73"/>
      <c r="J5" s="53"/>
      <c r="K5" s="28"/>
      <c r="L5" s="2"/>
      <c r="M5" s="1"/>
    </row>
    <row r="6" spans="1:13" x14ac:dyDescent="0.2">
      <c r="A6" s="206"/>
      <c r="B6" s="194"/>
      <c r="C6" s="197"/>
      <c r="D6" s="40" t="s">
        <v>10</v>
      </c>
      <c r="E6" s="201"/>
      <c r="F6" s="4"/>
      <c r="G6" s="10"/>
      <c r="H6" s="43" t="s">
        <v>14</v>
      </c>
      <c r="I6" s="73">
        <v>0.2</v>
      </c>
      <c r="J6" s="53" t="s">
        <v>133</v>
      </c>
      <c r="K6" s="28" t="s">
        <v>716</v>
      </c>
      <c r="L6" s="2"/>
      <c r="M6" s="1"/>
    </row>
    <row r="7" spans="1:13" ht="26.25" thickBot="1" x14ac:dyDescent="0.25">
      <c r="A7" s="206"/>
      <c r="B7" s="195"/>
      <c r="C7" s="198"/>
      <c r="D7" s="44" t="s">
        <v>11</v>
      </c>
      <c r="E7" s="71">
        <v>1</v>
      </c>
      <c r="F7" s="64" t="s">
        <v>120</v>
      </c>
      <c r="G7" s="11" t="s">
        <v>102</v>
      </c>
      <c r="H7" s="20" t="s">
        <v>3</v>
      </c>
      <c r="I7" s="71">
        <v>1</v>
      </c>
      <c r="J7" s="23" t="s">
        <v>129</v>
      </c>
      <c r="K7" s="29" t="s">
        <v>722</v>
      </c>
      <c r="L7" s="2"/>
      <c r="M7" s="1"/>
    </row>
    <row r="8" spans="1:13" ht="71.45" customHeight="1" x14ac:dyDescent="0.2">
      <c r="A8" s="206"/>
      <c r="B8" s="193">
        <v>2</v>
      </c>
      <c r="C8" s="196" t="s">
        <v>1181</v>
      </c>
      <c r="D8" s="38" t="s">
        <v>8</v>
      </c>
      <c r="E8" s="199">
        <v>1.5</v>
      </c>
      <c r="F8" s="80" t="s">
        <v>221</v>
      </c>
      <c r="G8" s="12" t="s">
        <v>717</v>
      </c>
      <c r="H8" s="19" t="s">
        <v>1219</v>
      </c>
      <c r="I8" s="72"/>
      <c r="J8" s="7"/>
      <c r="K8" s="63"/>
      <c r="L8" s="140">
        <f>E8+E11+I8+I10+I9+I11</f>
        <v>3.5</v>
      </c>
      <c r="M8" s="1"/>
    </row>
    <row r="9" spans="1:13" x14ac:dyDescent="0.2">
      <c r="A9" s="206"/>
      <c r="B9" s="194"/>
      <c r="C9" s="197"/>
      <c r="D9" s="40" t="s">
        <v>9</v>
      </c>
      <c r="E9" s="200"/>
      <c r="F9" s="4"/>
      <c r="G9" s="10"/>
      <c r="H9" s="41" t="s">
        <v>13</v>
      </c>
      <c r="I9" s="73"/>
      <c r="J9" s="1"/>
      <c r="K9" s="28"/>
      <c r="L9" s="2"/>
      <c r="M9" s="1"/>
    </row>
    <row r="10" spans="1:13" x14ac:dyDescent="0.2">
      <c r="A10" s="206"/>
      <c r="B10" s="194"/>
      <c r="C10" s="197"/>
      <c r="D10" s="40" t="s">
        <v>10</v>
      </c>
      <c r="E10" s="201"/>
      <c r="F10" s="4"/>
      <c r="G10" s="10"/>
      <c r="H10" s="43" t="s">
        <v>14</v>
      </c>
      <c r="I10" s="73"/>
      <c r="J10" s="4"/>
      <c r="K10" s="28"/>
      <c r="L10" s="2"/>
      <c r="M10" s="1"/>
    </row>
    <row r="11" spans="1:13" ht="26.25" thickBot="1" x14ac:dyDescent="0.25">
      <c r="A11" s="206"/>
      <c r="B11" s="195"/>
      <c r="C11" s="198"/>
      <c r="D11" s="44" t="s">
        <v>11</v>
      </c>
      <c r="E11" s="71">
        <v>1</v>
      </c>
      <c r="F11" s="23" t="s">
        <v>121</v>
      </c>
      <c r="G11" s="11" t="s">
        <v>123</v>
      </c>
      <c r="H11" s="20" t="s">
        <v>3</v>
      </c>
      <c r="I11" s="71">
        <v>1</v>
      </c>
      <c r="J11" s="36" t="s">
        <v>130</v>
      </c>
      <c r="K11" s="29" t="s">
        <v>722</v>
      </c>
      <c r="L11" s="2"/>
      <c r="M11" s="1"/>
    </row>
    <row r="12" spans="1:13" ht="38.25" x14ac:dyDescent="0.2">
      <c r="A12" s="206"/>
      <c r="B12" s="193">
        <v>3</v>
      </c>
      <c r="C12" s="196" t="s">
        <v>134</v>
      </c>
      <c r="D12" s="38" t="s">
        <v>8</v>
      </c>
      <c r="E12" s="199">
        <v>1.5</v>
      </c>
      <c r="F12" s="80" t="s">
        <v>222</v>
      </c>
      <c r="G12" s="12" t="s">
        <v>718</v>
      </c>
      <c r="H12" s="19" t="s">
        <v>1219</v>
      </c>
      <c r="I12" s="72"/>
      <c r="J12" s="7"/>
      <c r="K12" s="27"/>
      <c r="L12" s="140">
        <f>E12+E15+I12+I13+I14+I15</f>
        <v>3.8</v>
      </c>
      <c r="M12" s="1"/>
    </row>
    <row r="13" spans="1:13" ht="38.25" x14ac:dyDescent="0.2">
      <c r="A13" s="206"/>
      <c r="B13" s="194"/>
      <c r="C13" s="197"/>
      <c r="D13" s="40" t="s">
        <v>9</v>
      </c>
      <c r="E13" s="200"/>
      <c r="F13" s="5"/>
      <c r="G13" s="10"/>
      <c r="H13" s="41" t="s">
        <v>13</v>
      </c>
      <c r="I13" s="182">
        <v>1</v>
      </c>
      <c r="J13" s="83" t="s">
        <v>224</v>
      </c>
      <c r="K13" s="28" t="s">
        <v>721</v>
      </c>
      <c r="L13" s="2"/>
      <c r="M13" s="1"/>
    </row>
    <row r="14" spans="1:13" ht="25.5" x14ac:dyDescent="0.2">
      <c r="A14" s="206"/>
      <c r="B14" s="194"/>
      <c r="C14" s="197"/>
      <c r="D14" s="40" t="s">
        <v>10</v>
      </c>
      <c r="E14" s="201"/>
      <c r="F14" s="4"/>
      <c r="G14" s="10"/>
      <c r="H14" s="43" t="s">
        <v>14</v>
      </c>
      <c r="I14" s="73">
        <v>0.3</v>
      </c>
      <c r="J14" s="61" t="s">
        <v>226</v>
      </c>
      <c r="K14" s="28" t="s">
        <v>719</v>
      </c>
      <c r="L14" s="2"/>
      <c r="M14" s="1"/>
    </row>
    <row r="15" spans="1:13" ht="26.25" thickBot="1" x14ac:dyDescent="0.25">
      <c r="A15" s="206"/>
      <c r="B15" s="195"/>
      <c r="C15" s="198"/>
      <c r="D15" s="44" t="s">
        <v>11</v>
      </c>
      <c r="E15" s="71">
        <v>1</v>
      </c>
      <c r="F15" s="58" t="s">
        <v>121</v>
      </c>
      <c r="G15" s="48" t="s">
        <v>123</v>
      </c>
      <c r="H15" s="20" t="s">
        <v>3</v>
      </c>
      <c r="I15" s="66"/>
      <c r="J15" s="58"/>
      <c r="K15" s="56"/>
      <c r="L15" s="2"/>
      <c r="M15" s="1"/>
    </row>
    <row r="16" spans="1:13" ht="38.25" x14ac:dyDescent="0.2">
      <c r="A16" s="206"/>
      <c r="B16" s="193">
        <v>4</v>
      </c>
      <c r="C16" s="196" t="s">
        <v>136</v>
      </c>
      <c r="D16" s="38" t="s">
        <v>8</v>
      </c>
      <c r="E16" s="199">
        <v>1</v>
      </c>
      <c r="F16" s="80" t="s">
        <v>223</v>
      </c>
      <c r="G16" s="12" t="s">
        <v>720</v>
      </c>
      <c r="H16" s="19" t="s">
        <v>1219</v>
      </c>
      <c r="I16" s="181">
        <v>1</v>
      </c>
      <c r="J16" s="7" t="s">
        <v>124</v>
      </c>
      <c r="K16" s="27" t="s">
        <v>125</v>
      </c>
      <c r="L16" s="140">
        <f>E16+E19+I16+I17+I18+I19</f>
        <v>4</v>
      </c>
      <c r="M16" s="1"/>
    </row>
    <row r="17" spans="1:13" x14ac:dyDescent="0.2">
      <c r="A17" s="206"/>
      <c r="B17" s="194"/>
      <c r="C17" s="197"/>
      <c r="D17" s="40" t="s">
        <v>9</v>
      </c>
      <c r="E17" s="200"/>
      <c r="F17" s="108" t="s">
        <v>135</v>
      </c>
      <c r="G17" s="10" t="s">
        <v>1270</v>
      </c>
      <c r="H17" s="41" t="s">
        <v>13</v>
      </c>
      <c r="I17" s="73"/>
      <c r="J17" s="83"/>
      <c r="K17" s="28"/>
      <c r="L17" s="2"/>
      <c r="M17" s="1"/>
    </row>
    <row r="18" spans="1:13" x14ac:dyDescent="0.2">
      <c r="A18" s="206"/>
      <c r="B18" s="194"/>
      <c r="C18" s="197"/>
      <c r="D18" s="40" t="s">
        <v>10</v>
      </c>
      <c r="E18" s="201"/>
      <c r="F18" s="4"/>
      <c r="G18" s="10"/>
      <c r="H18" s="43" t="s">
        <v>14</v>
      </c>
      <c r="I18" s="118"/>
      <c r="J18" s="86"/>
      <c r="K18" s="57"/>
      <c r="L18" s="2"/>
      <c r="M18" s="1"/>
    </row>
    <row r="19" spans="1:13" ht="43.5" customHeight="1" thickBot="1" x14ac:dyDescent="0.25">
      <c r="A19" s="206"/>
      <c r="B19" s="195"/>
      <c r="C19" s="198"/>
      <c r="D19" s="44" t="s">
        <v>11</v>
      </c>
      <c r="E19" s="71">
        <v>1</v>
      </c>
      <c r="F19" s="58" t="s">
        <v>122</v>
      </c>
      <c r="G19" s="48" t="s">
        <v>123</v>
      </c>
      <c r="H19" s="20" t="s">
        <v>3</v>
      </c>
      <c r="I19" s="71">
        <v>1</v>
      </c>
      <c r="J19" s="6" t="s">
        <v>131</v>
      </c>
      <c r="K19" s="29" t="s">
        <v>723</v>
      </c>
      <c r="L19" s="2"/>
      <c r="M19" s="1"/>
    </row>
    <row r="20" spans="1:13" ht="30.75" customHeight="1" x14ac:dyDescent="0.2">
      <c r="A20" s="206"/>
      <c r="B20" s="193">
        <v>5</v>
      </c>
      <c r="C20" s="214" t="s">
        <v>137</v>
      </c>
      <c r="D20" s="38" t="s">
        <v>8</v>
      </c>
      <c r="E20" s="217">
        <v>1</v>
      </c>
      <c r="F20" s="80" t="s">
        <v>225</v>
      </c>
      <c r="G20" s="12" t="s">
        <v>720</v>
      </c>
      <c r="H20" s="19" t="s">
        <v>1219</v>
      </c>
      <c r="I20" s="72"/>
      <c r="J20" s="7"/>
      <c r="K20" s="27"/>
      <c r="L20" s="140">
        <f>E20+E23+I20+I21+I22+I23</f>
        <v>1.5</v>
      </c>
      <c r="M20" s="1"/>
    </row>
    <row r="21" spans="1:13" x14ac:dyDescent="0.2">
      <c r="A21" s="206"/>
      <c r="B21" s="194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"/>
    </row>
    <row r="22" spans="1:13" ht="33.75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>
        <v>0.5</v>
      </c>
      <c r="J22" s="4" t="s">
        <v>126</v>
      </c>
      <c r="K22" s="28" t="s">
        <v>127</v>
      </c>
      <c r="L22" s="2"/>
      <c r="M22" s="1"/>
    </row>
    <row r="23" spans="1:13" ht="26.25" thickBot="1" x14ac:dyDescent="0.25">
      <c r="A23" s="222"/>
      <c r="B23" s="195"/>
      <c r="C23" s="216"/>
      <c r="D23" s="44" t="s">
        <v>11</v>
      </c>
      <c r="E23" s="71"/>
      <c r="F23" s="22"/>
      <c r="G23" s="48"/>
      <c r="H23" s="20" t="s">
        <v>3</v>
      </c>
      <c r="I23" s="7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1.5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18.5</v>
      </c>
    </row>
    <row r="31" spans="1:13" x14ac:dyDescent="0.2">
      <c r="C31" s="2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855468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2.75" customHeight="1" x14ac:dyDescent="0.2">
      <c r="A1" s="219" t="s">
        <v>1309</v>
      </c>
      <c r="B1" s="219"/>
      <c r="C1" s="219"/>
      <c r="D1" s="219"/>
      <c r="E1" s="219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x14ac:dyDescent="0.2">
      <c r="A2" s="223"/>
      <c r="B2" s="223"/>
      <c r="C2" s="223"/>
      <c r="D2" s="223"/>
      <c r="E2" s="223"/>
      <c r="F2" s="76"/>
      <c r="G2" s="67"/>
      <c r="J2" s="16" t="s">
        <v>161</v>
      </c>
      <c r="K2" s="68">
        <f>20-(E24+E25+I24+I25+I26+I27+I28)</f>
        <v>1</v>
      </c>
      <c r="L2" s="128">
        <f>SUM(L4:L23)</f>
        <v>17</v>
      </c>
    </row>
    <row r="3" spans="1:16" ht="33.75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3" customHeight="1" x14ac:dyDescent="0.2">
      <c r="A4" s="205" t="s">
        <v>150</v>
      </c>
      <c r="B4" s="193">
        <v>1</v>
      </c>
      <c r="C4" s="196" t="s">
        <v>151</v>
      </c>
      <c r="D4" s="38" t="s">
        <v>8</v>
      </c>
      <c r="E4" s="199">
        <v>1.5</v>
      </c>
      <c r="F4" s="80" t="s">
        <v>725</v>
      </c>
      <c r="G4" s="12" t="s">
        <v>724</v>
      </c>
      <c r="H4" s="19" t="s">
        <v>1219</v>
      </c>
      <c r="I4" s="72"/>
      <c r="J4" s="7"/>
      <c r="K4" s="46"/>
      <c r="L4" s="140">
        <f>E4+E7+I4+I5+I6+I7</f>
        <v>2.5</v>
      </c>
      <c r="M4" s="1"/>
    </row>
    <row r="5" spans="1:16" x14ac:dyDescent="0.2">
      <c r="A5" s="206"/>
      <c r="B5" s="194"/>
      <c r="C5" s="197"/>
      <c r="D5" s="40" t="s">
        <v>9</v>
      </c>
      <c r="E5" s="200"/>
      <c r="F5" s="4"/>
      <c r="G5" s="10"/>
      <c r="H5" s="41" t="s">
        <v>13</v>
      </c>
      <c r="I5" s="73"/>
      <c r="J5" s="53"/>
      <c r="K5" s="28"/>
      <c r="L5" s="2"/>
      <c r="M5" s="1"/>
    </row>
    <row r="6" spans="1:16" ht="56.25" x14ac:dyDescent="0.2">
      <c r="A6" s="206"/>
      <c r="B6" s="194"/>
      <c r="C6" s="197"/>
      <c r="D6" s="40" t="s">
        <v>10</v>
      </c>
      <c r="E6" s="201"/>
      <c r="F6" s="4" t="s">
        <v>152</v>
      </c>
      <c r="G6" s="10" t="s">
        <v>999</v>
      </c>
      <c r="H6" s="43" t="s">
        <v>14</v>
      </c>
      <c r="I6" s="73"/>
      <c r="J6" s="53"/>
      <c r="K6" s="28"/>
      <c r="L6" s="2"/>
      <c r="M6" s="1"/>
      <c r="O6" s="77"/>
    </row>
    <row r="7" spans="1:16" ht="39" thickBot="1" x14ac:dyDescent="0.25">
      <c r="A7" s="206"/>
      <c r="B7" s="195"/>
      <c r="C7" s="198"/>
      <c r="D7" s="44" t="s">
        <v>11</v>
      </c>
      <c r="E7" s="71"/>
      <c r="F7" s="58"/>
      <c r="G7" s="11"/>
      <c r="H7" s="20" t="s">
        <v>3</v>
      </c>
      <c r="I7" s="71">
        <v>1</v>
      </c>
      <c r="J7" s="23" t="s">
        <v>147</v>
      </c>
      <c r="K7" s="29" t="s">
        <v>737</v>
      </c>
      <c r="L7" s="2"/>
      <c r="M7" s="1"/>
    </row>
    <row r="8" spans="1:16" ht="42" customHeight="1" x14ac:dyDescent="0.2">
      <c r="A8" s="206"/>
      <c r="B8" s="193">
        <v>2</v>
      </c>
      <c r="C8" s="196" t="s">
        <v>153</v>
      </c>
      <c r="D8" s="38" t="s">
        <v>8</v>
      </c>
      <c r="E8" s="199">
        <v>1.5</v>
      </c>
      <c r="F8" s="80" t="s">
        <v>727</v>
      </c>
      <c r="G8" s="12" t="s">
        <v>726</v>
      </c>
      <c r="H8" s="19" t="s">
        <v>1219</v>
      </c>
      <c r="I8" s="72">
        <v>0.5</v>
      </c>
      <c r="J8" s="7" t="s">
        <v>142</v>
      </c>
      <c r="K8" s="46" t="s">
        <v>143</v>
      </c>
      <c r="L8" s="140">
        <f>E8+E11+I8+I10+I9+I11</f>
        <v>4</v>
      </c>
      <c r="M8" s="1"/>
    </row>
    <row r="9" spans="1:16" x14ac:dyDescent="0.2">
      <c r="A9" s="206"/>
      <c r="B9" s="194"/>
      <c r="C9" s="197"/>
      <c r="D9" s="40" t="s">
        <v>9</v>
      </c>
      <c r="E9" s="200"/>
      <c r="F9" s="4"/>
      <c r="G9" s="10"/>
      <c r="H9" s="41" t="s">
        <v>13</v>
      </c>
      <c r="I9" s="73"/>
      <c r="J9" s="1"/>
      <c r="K9" s="28"/>
      <c r="L9" s="2"/>
      <c r="M9" s="1"/>
    </row>
    <row r="10" spans="1:16" ht="45" x14ac:dyDescent="0.2">
      <c r="A10" s="206"/>
      <c r="B10" s="194"/>
      <c r="C10" s="197"/>
      <c r="D10" s="40" t="s">
        <v>10</v>
      </c>
      <c r="E10" s="201"/>
      <c r="F10" s="4" t="s">
        <v>728</v>
      </c>
      <c r="G10" s="10" t="s">
        <v>729</v>
      </c>
      <c r="H10" s="43" t="s">
        <v>14</v>
      </c>
      <c r="I10" s="73"/>
      <c r="J10" s="4"/>
      <c r="K10" s="28"/>
      <c r="L10" s="2"/>
      <c r="M10" s="1"/>
    </row>
    <row r="11" spans="1:16" ht="26.25" thickBot="1" x14ac:dyDescent="0.25">
      <c r="A11" s="206"/>
      <c r="B11" s="195"/>
      <c r="C11" s="198"/>
      <c r="D11" s="44" t="s">
        <v>11</v>
      </c>
      <c r="E11" s="71">
        <v>1</v>
      </c>
      <c r="F11" s="23" t="s">
        <v>138</v>
      </c>
      <c r="G11" s="11" t="s">
        <v>139</v>
      </c>
      <c r="H11" s="20" t="s">
        <v>3</v>
      </c>
      <c r="I11" s="71">
        <v>1</v>
      </c>
      <c r="J11" s="36" t="s">
        <v>148</v>
      </c>
      <c r="K11" s="29" t="s">
        <v>738</v>
      </c>
      <c r="L11" s="2"/>
      <c r="M11" s="1"/>
      <c r="P11" s="77"/>
    </row>
    <row r="12" spans="1:16" ht="31.5" customHeight="1" x14ac:dyDescent="0.2">
      <c r="A12" s="206"/>
      <c r="B12" s="193">
        <v>3</v>
      </c>
      <c r="C12" s="196" t="s">
        <v>154</v>
      </c>
      <c r="D12" s="38" t="s">
        <v>8</v>
      </c>
      <c r="E12" s="199">
        <v>1.5</v>
      </c>
      <c r="F12" s="80" t="s">
        <v>227</v>
      </c>
      <c r="G12" s="12" t="s">
        <v>730</v>
      </c>
      <c r="H12" s="19" t="s">
        <v>1219</v>
      </c>
      <c r="I12" s="72"/>
      <c r="J12" s="7"/>
      <c r="K12" s="27"/>
      <c r="L12" s="140">
        <f>E12+E15+I12+I13+I14+I15</f>
        <v>4.2</v>
      </c>
      <c r="M12" s="1"/>
    </row>
    <row r="13" spans="1:16" ht="25.5" x14ac:dyDescent="0.2">
      <c r="A13" s="206"/>
      <c r="B13" s="194"/>
      <c r="C13" s="197"/>
      <c r="D13" s="40" t="s">
        <v>9</v>
      </c>
      <c r="E13" s="200"/>
      <c r="F13" s="5"/>
      <c r="G13" s="10"/>
      <c r="H13" s="41" t="s">
        <v>13</v>
      </c>
      <c r="I13" s="182">
        <v>1</v>
      </c>
      <c r="J13" s="53" t="s">
        <v>146</v>
      </c>
      <c r="K13" s="28" t="s">
        <v>128</v>
      </c>
      <c r="L13" s="2"/>
      <c r="M13" s="1"/>
    </row>
    <row r="14" spans="1:16" ht="38.25" x14ac:dyDescent="0.2">
      <c r="A14" s="206"/>
      <c r="B14" s="194"/>
      <c r="C14" s="197"/>
      <c r="D14" s="40" t="s">
        <v>10</v>
      </c>
      <c r="E14" s="201"/>
      <c r="F14" s="83" t="s">
        <v>228</v>
      </c>
      <c r="G14" s="10" t="s">
        <v>1271</v>
      </c>
      <c r="H14" s="43" t="s">
        <v>14</v>
      </c>
      <c r="I14" s="73">
        <v>0.5</v>
      </c>
      <c r="J14" s="81" t="s">
        <v>229</v>
      </c>
      <c r="K14" s="101" t="s">
        <v>695</v>
      </c>
      <c r="L14" s="2"/>
      <c r="M14" s="1"/>
    </row>
    <row r="15" spans="1:16" ht="26.25" thickBot="1" x14ac:dyDescent="0.25">
      <c r="A15" s="206"/>
      <c r="B15" s="195"/>
      <c r="C15" s="198"/>
      <c r="D15" s="44" t="s">
        <v>11</v>
      </c>
      <c r="E15" s="71">
        <v>1</v>
      </c>
      <c r="F15" s="23" t="s">
        <v>138</v>
      </c>
      <c r="G15" s="11" t="s">
        <v>139</v>
      </c>
      <c r="H15" s="20" t="s">
        <v>3</v>
      </c>
      <c r="I15" s="66">
        <v>0.2</v>
      </c>
      <c r="J15" s="58" t="s">
        <v>155</v>
      </c>
      <c r="K15" s="56" t="s">
        <v>731</v>
      </c>
      <c r="L15" s="2"/>
      <c r="M15" s="1"/>
    </row>
    <row r="16" spans="1:16" ht="29.25" customHeight="1" x14ac:dyDescent="0.2">
      <c r="A16" s="206"/>
      <c r="B16" s="193">
        <v>4</v>
      </c>
      <c r="C16" s="196" t="s">
        <v>156</v>
      </c>
      <c r="D16" s="38" t="s">
        <v>8</v>
      </c>
      <c r="E16" s="199">
        <v>1.5</v>
      </c>
      <c r="F16" s="80" t="s">
        <v>230</v>
      </c>
      <c r="G16" s="12" t="s">
        <v>732</v>
      </c>
      <c r="H16" s="19" t="s">
        <v>1219</v>
      </c>
      <c r="I16" s="72"/>
      <c r="J16" s="7"/>
      <c r="K16" s="27"/>
      <c r="L16" s="140">
        <f>E16+E19+I16+I17+I18+I19</f>
        <v>3.5</v>
      </c>
      <c r="M16" s="1"/>
    </row>
    <row r="17" spans="1:13" x14ac:dyDescent="0.2">
      <c r="A17" s="206"/>
      <c r="B17" s="194"/>
      <c r="C17" s="197"/>
      <c r="D17" s="40" t="s">
        <v>9</v>
      </c>
      <c r="E17" s="200"/>
      <c r="F17" s="37"/>
      <c r="G17" s="10"/>
      <c r="H17" s="41" t="s">
        <v>13</v>
      </c>
      <c r="I17" s="73"/>
      <c r="J17" s="4"/>
      <c r="K17" s="28"/>
      <c r="L17" s="2"/>
      <c r="M17" s="1"/>
    </row>
    <row r="18" spans="1:13" ht="45" x14ac:dyDescent="0.2">
      <c r="A18" s="206"/>
      <c r="B18" s="194"/>
      <c r="C18" s="197"/>
      <c r="D18" s="40" t="s">
        <v>10</v>
      </c>
      <c r="E18" s="201"/>
      <c r="F18" s="4" t="s">
        <v>157</v>
      </c>
      <c r="G18" s="10" t="s">
        <v>733</v>
      </c>
      <c r="H18" s="43" t="s">
        <v>14</v>
      </c>
      <c r="I18" s="73">
        <v>0.5</v>
      </c>
      <c r="J18" s="61" t="s">
        <v>144</v>
      </c>
      <c r="K18" s="101" t="s">
        <v>145</v>
      </c>
      <c r="L18" s="2"/>
      <c r="M18" s="1"/>
    </row>
    <row r="19" spans="1:13" ht="39" thickBot="1" x14ac:dyDescent="0.25">
      <c r="A19" s="206"/>
      <c r="B19" s="195"/>
      <c r="C19" s="198"/>
      <c r="D19" s="44" t="s">
        <v>11</v>
      </c>
      <c r="E19" s="71">
        <v>1</v>
      </c>
      <c r="F19" s="58" t="s">
        <v>140</v>
      </c>
      <c r="G19" s="48" t="s">
        <v>139</v>
      </c>
      <c r="H19" s="20" t="s">
        <v>3</v>
      </c>
      <c r="I19" s="71">
        <v>0.5</v>
      </c>
      <c r="J19" s="6" t="s">
        <v>149</v>
      </c>
      <c r="K19" s="29" t="s">
        <v>739</v>
      </c>
      <c r="L19" s="2"/>
      <c r="M19" s="1"/>
    </row>
    <row r="20" spans="1:13" ht="51" x14ac:dyDescent="0.2">
      <c r="A20" s="206"/>
      <c r="B20" s="193">
        <v>5</v>
      </c>
      <c r="C20" s="214" t="s">
        <v>158</v>
      </c>
      <c r="D20" s="38" t="s">
        <v>8</v>
      </c>
      <c r="E20" s="217">
        <v>1</v>
      </c>
      <c r="F20" s="80" t="s">
        <v>231</v>
      </c>
      <c r="G20" s="12" t="s">
        <v>734</v>
      </c>
      <c r="H20" s="19" t="s">
        <v>1219</v>
      </c>
      <c r="I20" s="72">
        <v>0.5</v>
      </c>
      <c r="J20" s="7" t="s">
        <v>159</v>
      </c>
      <c r="K20" s="27" t="s">
        <v>735</v>
      </c>
      <c r="L20" s="140">
        <f>E20+E23+I20+I21+I22+I23</f>
        <v>2.8</v>
      </c>
      <c r="M20" s="1"/>
    </row>
    <row r="21" spans="1:13" x14ac:dyDescent="0.2">
      <c r="A21" s="206"/>
      <c r="B21" s="194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"/>
    </row>
    <row r="22" spans="1:13" ht="51" x14ac:dyDescent="0.2">
      <c r="A22" s="206"/>
      <c r="B22" s="194"/>
      <c r="C22" s="215"/>
      <c r="D22" s="40" t="s">
        <v>10</v>
      </c>
      <c r="E22" s="218"/>
      <c r="F22" s="4" t="s">
        <v>1232</v>
      </c>
      <c r="G22" s="10" t="s">
        <v>729</v>
      </c>
      <c r="H22" s="43" t="s">
        <v>14</v>
      </c>
      <c r="I22" s="73"/>
      <c r="J22" s="4"/>
      <c r="K22" s="28"/>
      <c r="L22" s="2"/>
      <c r="M22" s="1"/>
    </row>
    <row r="23" spans="1:13" ht="26.25" thickBot="1" x14ac:dyDescent="0.25">
      <c r="A23" s="222"/>
      <c r="B23" s="195"/>
      <c r="C23" s="216"/>
      <c r="D23" s="44" t="s">
        <v>11</v>
      </c>
      <c r="E23" s="71">
        <v>1</v>
      </c>
      <c r="F23" s="58" t="s">
        <v>141</v>
      </c>
      <c r="G23" s="48" t="s">
        <v>139</v>
      </c>
      <c r="H23" s="20" t="s">
        <v>3</v>
      </c>
      <c r="I23" s="75">
        <v>0.3</v>
      </c>
      <c r="J23" s="6" t="s">
        <v>160</v>
      </c>
      <c r="K23" s="29" t="s">
        <v>736</v>
      </c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7</v>
      </c>
      <c r="H24" s="51" t="s">
        <v>676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1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19</v>
      </c>
    </row>
    <row r="31" spans="1:13" x14ac:dyDescent="0.2">
      <c r="C31" s="2"/>
    </row>
  </sheetData>
  <mergeCells count="17"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19" t="s">
        <v>1310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2</v>
      </c>
      <c r="L2" s="128">
        <f>SUM(L4:L23)</f>
        <v>16</v>
      </c>
    </row>
    <row r="3" spans="1:16" ht="33.75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x14ac:dyDescent="0.2">
      <c r="A4" s="205" t="s">
        <v>1222</v>
      </c>
      <c r="B4" s="193">
        <v>1</v>
      </c>
      <c r="C4" s="196" t="s">
        <v>176</v>
      </c>
      <c r="D4" s="38" t="s">
        <v>8</v>
      </c>
      <c r="E4" s="199">
        <v>1.5</v>
      </c>
      <c r="F4" s="80" t="s">
        <v>740</v>
      </c>
      <c r="G4" s="12" t="s">
        <v>741</v>
      </c>
      <c r="H4" s="19" t="s">
        <v>1219</v>
      </c>
      <c r="I4" s="72">
        <v>0.5</v>
      </c>
      <c r="J4" s="80" t="s">
        <v>177</v>
      </c>
      <c r="K4" s="46" t="s">
        <v>742</v>
      </c>
      <c r="L4" s="140">
        <f>E4+E7+I4+I5+I6+I7</f>
        <v>4</v>
      </c>
      <c r="M4" s="1"/>
    </row>
    <row r="5" spans="1:16" x14ac:dyDescent="0.2">
      <c r="A5" s="206"/>
      <c r="B5" s="194"/>
      <c r="C5" s="197"/>
      <c r="D5" s="40" t="s">
        <v>9</v>
      </c>
      <c r="E5" s="200"/>
      <c r="F5" s="83"/>
      <c r="G5" s="10"/>
      <c r="H5" s="41" t="s">
        <v>13</v>
      </c>
      <c r="I5" s="73"/>
      <c r="J5" s="79"/>
      <c r="K5" s="28"/>
      <c r="L5" s="2"/>
      <c r="M5" s="1"/>
    </row>
    <row r="6" spans="1:16" x14ac:dyDescent="0.2">
      <c r="A6" s="206"/>
      <c r="B6" s="194"/>
      <c r="C6" s="197"/>
      <c r="D6" s="40" t="s">
        <v>10</v>
      </c>
      <c r="E6" s="201"/>
      <c r="F6" s="4"/>
      <c r="G6" s="10"/>
      <c r="H6" s="43" t="s">
        <v>14</v>
      </c>
      <c r="I6" s="73"/>
      <c r="J6" s="53"/>
      <c r="K6" s="28"/>
      <c r="L6" s="2"/>
      <c r="M6" s="1"/>
      <c r="O6" s="77"/>
    </row>
    <row r="7" spans="1:16" ht="34.5" thickBot="1" x14ac:dyDescent="0.25">
      <c r="A7" s="206"/>
      <c r="B7" s="194"/>
      <c r="C7" s="227"/>
      <c r="D7" s="87" t="s">
        <v>11</v>
      </c>
      <c r="E7" s="119">
        <v>1</v>
      </c>
      <c r="F7" s="60" t="s">
        <v>163</v>
      </c>
      <c r="G7" s="25" t="s">
        <v>139</v>
      </c>
      <c r="H7" s="26" t="s">
        <v>3</v>
      </c>
      <c r="I7" s="119">
        <v>1</v>
      </c>
      <c r="J7" s="85" t="s">
        <v>173</v>
      </c>
      <c r="K7" s="55" t="s">
        <v>750</v>
      </c>
      <c r="L7" s="2"/>
      <c r="M7" s="1"/>
    </row>
    <row r="8" spans="1:16" ht="54.75" customHeight="1" x14ac:dyDescent="0.2">
      <c r="A8" s="206"/>
      <c r="B8" s="193">
        <v>2</v>
      </c>
      <c r="C8" s="196" t="s">
        <v>178</v>
      </c>
      <c r="D8" s="38" t="s">
        <v>8</v>
      </c>
      <c r="E8" s="199">
        <v>1.5</v>
      </c>
      <c r="F8" s="80" t="s">
        <v>744</v>
      </c>
      <c r="G8" s="12" t="s">
        <v>745</v>
      </c>
      <c r="H8" s="19" t="s">
        <v>1219</v>
      </c>
      <c r="I8" s="72">
        <v>0.5</v>
      </c>
      <c r="J8" s="89" t="s">
        <v>1182</v>
      </c>
      <c r="K8" s="46" t="s">
        <v>742</v>
      </c>
      <c r="L8" s="140">
        <f>E8+E11+I8+I10+I9+I11</f>
        <v>3</v>
      </c>
      <c r="M8" s="1"/>
    </row>
    <row r="9" spans="1:16" ht="25.5" x14ac:dyDescent="0.2">
      <c r="A9" s="206"/>
      <c r="B9" s="194"/>
      <c r="C9" s="197"/>
      <c r="D9" s="40" t="s">
        <v>9</v>
      </c>
      <c r="E9" s="200"/>
      <c r="F9" s="83" t="s">
        <v>232</v>
      </c>
      <c r="G9" s="10" t="s">
        <v>743</v>
      </c>
      <c r="H9" s="41" t="s">
        <v>13</v>
      </c>
      <c r="I9" s="73"/>
      <c r="J9" s="86"/>
      <c r="K9" s="28"/>
      <c r="L9" s="2"/>
      <c r="M9" s="1"/>
    </row>
    <row r="10" spans="1:16" x14ac:dyDescent="0.2">
      <c r="A10" s="206"/>
      <c r="B10" s="194"/>
      <c r="C10" s="197"/>
      <c r="D10" s="40" t="s">
        <v>10</v>
      </c>
      <c r="E10" s="201"/>
      <c r="F10" s="4"/>
      <c r="G10" s="10"/>
      <c r="H10" s="43" t="s">
        <v>14</v>
      </c>
      <c r="I10" s="73"/>
      <c r="J10" s="83"/>
      <c r="K10" s="28"/>
      <c r="L10" s="2"/>
      <c r="M10" s="1"/>
    </row>
    <row r="11" spans="1:16" ht="26.25" thickBot="1" x14ac:dyDescent="0.25">
      <c r="A11" s="206"/>
      <c r="B11" s="194"/>
      <c r="C11" s="227"/>
      <c r="D11" s="87" t="s">
        <v>11</v>
      </c>
      <c r="E11" s="119"/>
      <c r="F11" s="85"/>
      <c r="G11" s="25"/>
      <c r="H11" s="26" t="s">
        <v>3</v>
      </c>
      <c r="I11" s="119">
        <v>1</v>
      </c>
      <c r="J11" s="91" t="s">
        <v>174</v>
      </c>
      <c r="K11" s="55" t="s">
        <v>751</v>
      </c>
      <c r="L11" s="2"/>
      <c r="M11" s="1"/>
      <c r="P11" s="77"/>
    </row>
    <row r="12" spans="1:16" ht="51" x14ac:dyDescent="0.2">
      <c r="A12" s="206"/>
      <c r="B12" s="224">
        <v>3</v>
      </c>
      <c r="C12" s="196" t="s">
        <v>179</v>
      </c>
      <c r="D12" s="38" t="s">
        <v>8</v>
      </c>
      <c r="E12" s="217">
        <v>1.5</v>
      </c>
      <c r="F12" s="80" t="s">
        <v>233</v>
      </c>
      <c r="G12" s="12" t="s">
        <v>698</v>
      </c>
      <c r="H12" s="19" t="s">
        <v>1219</v>
      </c>
      <c r="I12" s="72">
        <v>0.5</v>
      </c>
      <c r="J12" s="89" t="s">
        <v>181</v>
      </c>
      <c r="K12" s="46" t="s">
        <v>747</v>
      </c>
      <c r="L12" s="140">
        <f>E12+E15+I12+I13+I14+I15</f>
        <v>4</v>
      </c>
      <c r="M12" s="1"/>
    </row>
    <row r="13" spans="1:16" ht="25.5" x14ac:dyDescent="0.2">
      <c r="A13" s="206"/>
      <c r="B13" s="225"/>
      <c r="C13" s="197"/>
      <c r="D13" s="40" t="s">
        <v>9</v>
      </c>
      <c r="E13" s="218"/>
      <c r="F13" s="81" t="s">
        <v>180</v>
      </c>
      <c r="G13" s="10" t="s">
        <v>746</v>
      </c>
      <c r="H13" s="41" t="s">
        <v>13</v>
      </c>
      <c r="I13" s="73">
        <v>1</v>
      </c>
      <c r="J13" s="59" t="s">
        <v>171</v>
      </c>
      <c r="K13" s="28" t="s">
        <v>172</v>
      </c>
      <c r="L13" s="2"/>
      <c r="M13" s="1"/>
    </row>
    <row r="14" spans="1:16" x14ac:dyDescent="0.2">
      <c r="A14" s="206"/>
      <c r="B14" s="225"/>
      <c r="C14" s="197"/>
      <c r="D14" s="40" t="s">
        <v>10</v>
      </c>
      <c r="E14" s="218"/>
      <c r="F14" s="4"/>
      <c r="G14" s="10"/>
      <c r="H14" s="43" t="s">
        <v>14</v>
      </c>
      <c r="I14" s="118"/>
      <c r="J14" s="86"/>
      <c r="K14" s="57"/>
      <c r="L14" s="2"/>
      <c r="M14" s="1"/>
    </row>
    <row r="15" spans="1:16" ht="26.25" thickBot="1" x14ac:dyDescent="0.25">
      <c r="A15" s="206"/>
      <c r="B15" s="226"/>
      <c r="C15" s="198"/>
      <c r="D15" s="44" t="s">
        <v>11</v>
      </c>
      <c r="E15" s="71">
        <v>1</v>
      </c>
      <c r="F15" s="149" t="s">
        <v>164</v>
      </c>
      <c r="G15" s="11" t="s">
        <v>166</v>
      </c>
      <c r="H15" s="20" t="s">
        <v>3</v>
      </c>
      <c r="I15" s="66"/>
      <c r="J15" s="18"/>
      <c r="K15" s="29"/>
      <c r="L15" s="2"/>
      <c r="M15" s="1"/>
    </row>
    <row r="16" spans="1:16" ht="51" x14ac:dyDescent="0.2">
      <c r="A16" s="206"/>
      <c r="B16" s="194">
        <v>4</v>
      </c>
      <c r="C16" s="210" t="s">
        <v>182</v>
      </c>
      <c r="D16" s="47" t="s">
        <v>8</v>
      </c>
      <c r="E16" s="200">
        <v>1</v>
      </c>
      <c r="F16" s="93" t="s">
        <v>234</v>
      </c>
      <c r="G16" s="33" t="s">
        <v>749</v>
      </c>
      <c r="H16" s="34" t="s">
        <v>1219</v>
      </c>
      <c r="I16" s="70">
        <v>0.5</v>
      </c>
      <c r="J16" s="92" t="s">
        <v>1233</v>
      </c>
      <c r="K16" s="46" t="s">
        <v>747</v>
      </c>
      <c r="L16" s="140">
        <f>E16+E19+I16+I17+I18+I19</f>
        <v>3.5</v>
      </c>
      <c r="M16" s="1"/>
    </row>
    <row r="17" spans="1:13" x14ac:dyDescent="0.2">
      <c r="A17" s="206"/>
      <c r="B17" s="194"/>
      <c r="C17" s="197"/>
      <c r="D17" s="40" t="s">
        <v>9</v>
      </c>
      <c r="E17" s="200"/>
      <c r="F17" s="84" t="s">
        <v>183</v>
      </c>
      <c r="G17" s="10" t="s">
        <v>743</v>
      </c>
      <c r="H17" s="41" t="s">
        <v>13</v>
      </c>
      <c r="I17" s="73"/>
      <c r="J17" s="4"/>
      <c r="K17" s="28"/>
      <c r="L17" s="2"/>
      <c r="M17" s="1"/>
    </row>
    <row r="18" spans="1:13" x14ac:dyDescent="0.2">
      <c r="A18" s="206"/>
      <c r="B18" s="194"/>
      <c r="C18" s="197"/>
      <c r="D18" s="40" t="s">
        <v>10</v>
      </c>
      <c r="E18" s="201"/>
      <c r="F18" s="4"/>
      <c r="G18" s="10"/>
      <c r="H18" s="43" t="s">
        <v>14</v>
      </c>
      <c r="I18" s="73"/>
      <c r="J18" s="61"/>
      <c r="K18" s="62"/>
      <c r="L18" s="2"/>
      <c r="M18" s="1"/>
    </row>
    <row r="19" spans="1:13" ht="26.25" thickBot="1" x14ac:dyDescent="0.25">
      <c r="A19" s="206"/>
      <c r="B19" s="195"/>
      <c r="C19" s="198"/>
      <c r="D19" s="44" t="s">
        <v>11</v>
      </c>
      <c r="E19" s="71">
        <v>1</v>
      </c>
      <c r="F19" s="90" t="s">
        <v>165</v>
      </c>
      <c r="G19" s="48" t="s">
        <v>166</v>
      </c>
      <c r="H19" s="20" t="s">
        <v>3</v>
      </c>
      <c r="I19" s="71">
        <v>1</v>
      </c>
      <c r="J19" s="60" t="s">
        <v>175</v>
      </c>
      <c r="K19" s="29" t="s">
        <v>751</v>
      </c>
      <c r="L19" s="2"/>
      <c r="M19" s="1"/>
    </row>
    <row r="20" spans="1:13" ht="27.95" customHeight="1" x14ac:dyDescent="0.2">
      <c r="A20" s="206"/>
      <c r="B20" s="193">
        <v>5</v>
      </c>
      <c r="C20" s="214" t="s">
        <v>1351</v>
      </c>
      <c r="D20" s="38" t="s">
        <v>8</v>
      </c>
      <c r="E20" s="217">
        <v>0.5</v>
      </c>
      <c r="F20" s="80" t="s">
        <v>235</v>
      </c>
      <c r="G20" s="12" t="s">
        <v>748</v>
      </c>
      <c r="H20" s="19" t="s">
        <v>1219</v>
      </c>
      <c r="I20" s="72"/>
      <c r="J20" s="7"/>
      <c r="K20" s="27"/>
      <c r="L20" s="140">
        <f>E20+E23+I20+I21+I22+I23</f>
        <v>1.5</v>
      </c>
      <c r="M20" s="1"/>
    </row>
    <row r="21" spans="1:13" x14ac:dyDescent="0.2">
      <c r="A21" s="206"/>
      <c r="B21" s="194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"/>
    </row>
    <row r="22" spans="1:13" ht="25.5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>
        <v>1</v>
      </c>
      <c r="J22" s="81" t="s">
        <v>169</v>
      </c>
      <c r="K22" s="94" t="s">
        <v>170</v>
      </c>
      <c r="L22" s="2"/>
      <c r="M22" s="1"/>
    </row>
    <row r="23" spans="1:13" ht="26.25" thickBot="1" x14ac:dyDescent="0.25">
      <c r="A23" s="222"/>
      <c r="B23" s="195"/>
      <c r="C23" s="216"/>
      <c r="D23" s="44" t="s">
        <v>11</v>
      </c>
      <c r="E23" s="71"/>
      <c r="F23" s="22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</v>
      </c>
      <c r="H24" s="51" t="s">
        <v>676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3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2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18</v>
      </c>
    </row>
    <row r="31" spans="1:13" x14ac:dyDescent="0.2">
      <c r="C31" s="2"/>
    </row>
  </sheetData>
  <mergeCells count="17"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19" t="s">
        <v>1311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3.3999999999999986</v>
      </c>
      <c r="L2" s="128">
        <f>SUM(L4:L23)</f>
        <v>14.6</v>
      </c>
    </row>
    <row r="3" spans="1:16" ht="33.75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9.25" x14ac:dyDescent="0.2">
      <c r="A4" s="205" t="s">
        <v>184</v>
      </c>
      <c r="B4" s="224">
        <v>1</v>
      </c>
      <c r="C4" s="196" t="s">
        <v>1226</v>
      </c>
      <c r="D4" s="38" t="s">
        <v>8</v>
      </c>
      <c r="E4" s="217">
        <v>1.5</v>
      </c>
      <c r="F4" s="97" t="s">
        <v>752</v>
      </c>
      <c r="G4" s="12" t="s">
        <v>753</v>
      </c>
      <c r="H4" s="19" t="s">
        <v>1219</v>
      </c>
      <c r="I4" s="72">
        <v>0.3</v>
      </c>
      <c r="J4" s="97" t="s">
        <v>185</v>
      </c>
      <c r="K4" s="96" t="s">
        <v>755</v>
      </c>
      <c r="L4" s="140">
        <f>E4+E7+I4+I5+I6+I7</f>
        <v>2.8</v>
      </c>
      <c r="M4" s="1"/>
    </row>
    <row r="5" spans="1:16" x14ac:dyDescent="0.2">
      <c r="A5" s="206"/>
      <c r="B5" s="225"/>
      <c r="C5" s="197"/>
      <c r="D5" s="40" t="s">
        <v>9</v>
      </c>
      <c r="E5" s="218"/>
      <c r="F5" s="35"/>
      <c r="G5" s="10"/>
      <c r="H5" s="41" t="s">
        <v>13</v>
      </c>
      <c r="I5" s="73"/>
      <c r="J5" s="98"/>
      <c r="K5" s="101"/>
      <c r="L5" s="2"/>
      <c r="M5" s="1"/>
    </row>
    <row r="6" spans="1:16" ht="38.25" x14ac:dyDescent="0.2">
      <c r="A6" s="206"/>
      <c r="B6" s="225"/>
      <c r="C6" s="197"/>
      <c r="D6" s="40" t="s">
        <v>10</v>
      </c>
      <c r="E6" s="218"/>
      <c r="F6" s="35" t="s">
        <v>1234</v>
      </c>
      <c r="G6" s="10" t="s">
        <v>754</v>
      </c>
      <c r="H6" s="43" t="s">
        <v>14</v>
      </c>
      <c r="I6" s="73"/>
      <c r="J6" s="53"/>
      <c r="K6" s="28"/>
      <c r="L6" s="2"/>
      <c r="M6" s="1"/>
      <c r="O6" s="77"/>
    </row>
    <row r="7" spans="1:16" ht="39" thickBot="1" x14ac:dyDescent="0.25">
      <c r="A7" s="206"/>
      <c r="B7" s="226"/>
      <c r="C7" s="198"/>
      <c r="D7" s="44" t="s">
        <v>11</v>
      </c>
      <c r="E7" s="71"/>
      <c r="F7" s="36"/>
      <c r="G7" s="11"/>
      <c r="H7" s="20" t="s">
        <v>3</v>
      </c>
      <c r="I7" s="71">
        <v>1</v>
      </c>
      <c r="J7" s="36" t="s">
        <v>197</v>
      </c>
      <c r="K7" s="29" t="s">
        <v>763</v>
      </c>
      <c r="L7" s="2"/>
      <c r="M7" s="1"/>
    </row>
    <row r="8" spans="1:16" ht="63.75" x14ac:dyDescent="0.2">
      <c r="A8" s="206"/>
      <c r="B8" s="224">
        <v>2</v>
      </c>
      <c r="C8" s="196" t="s">
        <v>1227</v>
      </c>
      <c r="D8" s="38" t="s">
        <v>8</v>
      </c>
      <c r="E8" s="217">
        <v>1</v>
      </c>
      <c r="F8" s="116" t="s">
        <v>1183</v>
      </c>
      <c r="G8" s="12" t="s">
        <v>756</v>
      </c>
      <c r="H8" s="19" t="s">
        <v>1219</v>
      </c>
      <c r="I8" s="72">
        <v>0.5</v>
      </c>
      <c r="J8" s="97" t="s">
        <v>236</v>
      </c>
      <c r="K8" s="96" t="s">
        <v>757</v>
      </c>
      <c r="L8" s="140">
        <f>E8+E11+I8+I10+I9+I11</f>
        <v>3.2</v>
      </c>
      <c r="M8" s="1"/>
    </row>
    <row r="9" spans="1:16" x14ac:dyDescent="0.2">
      <c r="A9" s="206"/>
      <c r="B9" s="225"/>
      <c r="C9" s="197"/>
      <c r="D9" s="40" t="s">
        <v>9</v>
      </c>
      <c r="E9" s="218"/>
      <c r="F9" s="98"/>
      <c r="G9" s="10"/>
      <c r="H9" s="41" t="s">
        <v>13</v>
      </c>
      <c r="I9" s="73"/>
      <c r="J9" s="61"/>
      <c r="K9" s="28"/>
      <c r="L9" s="2"/>
      <c r="M9" s="1"/>
    </row>
    <row r="10" spans="1:16" ht="25.5" x14ac:dyDescent="0.2">
      <c r="A10" s="206"/>
      <c r="B10" s="225"/>
      <c r="C10" s="197"/>
      <c r="D10" s="40" t="s">
        <v>10</v>
      </c>
      <c r="E10" s="218"/>
      <c r="F10" s="4"/>
      <c r="G10" s="10"/>
      <c r="H10" s="43" t="s">
        <v>14</v>
      </c>
      <c r="I10" s="73">
        <v>0.7</v>
      </c>
      <c r="J10" s="98" t="s">
        <v>194</v>
      </c>
      <c r="K10" s="101" t="s">
        <v>195</v>
      </c>
      <c r="L10" s="2"/>
      <c r="M10" s="1"/>
    </row>
    <row r="11" spans="1:16" ht="26.25" thickBot="1" x14ac:dyDescent="0.25">
      <c r="A11" s="206"/>
      <c r="B11" s="226"/>
      <c r="C11" s="198"/>
      <c r="D11" s="44" t="s">
        <v>11</v>
      </c>
      <c r="E11" s="71"/>
      <c r="F11" s="23"/>
      <c r="G11" s="11"/>
      <c r="H11" s="20" t="s">
        <v>3</v>
      </c>
      <c r="I11" s="71">
        <v>1</v>
      </c>
      <c r="J11" s="100" t="s">
        <v>198</v>
      </c>
      <c r="K11" s="29" t="s">
        <v>764</v>
      </c>
      <c r="L11" s="2"/>
      <c r="M11" s="1"/>
      <c r="P11" s="77"/>
    </row>
    <row r="12" spans="1:16" ht="51" x14ac:dyDescent="0.2">
      <c r="A12" s="206"/>
      <c r="B12" s="224">
        <v>3</v>
      </c>
      <c r="C12" s="196" t="s">
        <v>186</v>
      </c>
      <c r="D12" s="38" t="s">
        <v>8</v>
      </c>
      <c r="E12" s="217">
        <v>1.5</v>
      </c>
      <c r="F12" s="97" t="s">
        <v>237</v>
      </c>
      <c r="G12" s="12" t="s">
        <v>758</v>
      </c>
      <c r="H12" s="19" t="s">
        <v>1219</v>
      </c>
      <c r="I12" s="72">
        <v>0.3</v>
      </c>
      <c r="J12" s="99" t="s">
        <v>167</v>
      </c>
      <c r="K12" s="96" t="s">
        <v>168</v>
      </c>
      <c r="L12" s="140">
        <f>E12+E15+I12+I13+I14+I15</f>
        <v>3.0999999999999996</v>
      </c>
      <c r="M12" s="1"/>
    </row>
    <row r="13" spans="1:16" x14ac:dyDescent="0.2">
      <c r="A13" s="206"/>
      <c r="B13" s="225"/>
      <c r="C13" s="197"/>
      <c r="D13" s="40" t="s">
        <v>9</v>
      </c>
      <c r="E13" s="218"/>
      <c r="F13" s="4"/>
      <c r="G13" s="10"/>
      <c r="H13" s="41" t="s">
        <v>13</v>
      </c>
      <c r="I13" s="73">
        <v>1</v>
      </c>
      <c r="J13" s="98" t="s">
        <v>196</v>
      </c>
      <c r="K13" s="101" t="s">
        <v>172</v>
      </c>
      <c r="L13" s="2"/>
      <c r="M13" s="1"/>
    </row>
    <row r="14" spans="1:16" ht="22.5" x14ac:dyDescent="0.2">
      <c r="A14" s="206"/>
      <c r="B14" s="225"/>
      <c r="C14" s="197"/>
      <c r="D14" s="40" t="s">
        <v>10</v>
      </c>
      <c r="E14" s="218"/>
      <c r="F14" s="4"/>
      <c r="G14" s="10"/>
      <c r="H14" s="43" t="s">
        <v>14</v>
      </c>
      <c r="I14" s="73">
        <v>0.3</v>
      </c>
      <c r="J14" s="98" t="s">
        <v>187</v>
      </c>
      <c r="K14" s="101" t="s">
        <v>759</v>
      </c>
      <c r="L14" s="2"/>
      <c r="M14" s="1"/>
    </row>
    <row r="15" spans="1:16" ht="26.25" thickBot="1" x14ac:dyDescent="0.25">
      <c r="A15" s="206"/>
      <c r="B15" s="226"/>
      <c r="C15" s="198"/>
      <c r="D15" s="44" t="s">
        <v>11</v>
      </c>
      <c r="E15" s="71"/>
      <c r="F15" s="36"/>
      <c r="G15" s="48"/>
      <c r="H15" s="20" t="s">
        <v>3</v>
      </c>
      <c r="I15" s="66"/>
      <c r="J15" s="36"/>
      <c r="K15" s="29"/>
      <c r="L15" s="2"/>
      <c r="M15" s="1"/>
    </row>
    <row r="16" spans="1:16" ht="38.25" x14ac:dyDescent="0.2">
      <c r="A16" s="206"/>
      <c r="B16" s="224">
        <v>4</v>
      </c>
      <c r="C16" s="196" t="s">
        <v>188</v>
      </c>
      <c r="D16" s="38" t="s">
        <v>8</v>
      </c>
      <c r="E16" s="217">
        <v>1</v>
      </c>
      <c r="F16" s="97" t="s">
        <v>238</v>
      </c>
      <c r="G16" s="12" t="s">
        <v>760</v>
      </c>
      <c r="H16" s="19" t="s">
        <v>1219</v>
      </c>
      <c r="I16" s="72"/>
      <c r="J16" s="7"/>
      <c r="K16" s="27"/>
      <c r="L16" s="140">
        <f>E16+E19+I16+I17+I18+I19</f>
        <v>3</v>
      </c>
      <c r="M16" s="1"/>
    </row>
    <row r="17" spans="1:13" ht="38.25" x14ac:dyDescent="0.2">
      <c r="A17" s="206"/>
      <c r="B17" s="225"/>
      <c r="C17" s="197"/>
      <c r="D17" s="40" t="s">
        <v>9</v>
      </c>
      <c r="E17" s="218"/>
      <c r="F17" s="61" t="s">
        <v>239</v>
      </c>
      <c r="G17" s="10" t="s">
        <v>761</v>
      </c>
      <c r="H17" s="41" t="s">
        <v>13</v>
      </c>
      <c r="I17" s="73"/>
      <c r="J17" s="4"/>
      <c r="K17" s="28"/>
      <c r="L17" s="2"/>
      <c r="M17" s="1"/>
    </row>
    <row r="18" spans="1:13" x14ac:dyDescent="0.2">
      <c r="A18" s="206"/>
      <c r="B18" s="225"/>
      <c r="C18" s="197"/>
      <c r="D18" s="40" t="s">
        <v>10</v>
      </c>
      <c r="E18" s="218"/>
      <c r="F18" s="4"/>
      <c r="G18" s="10"/>
      <c r="H18" s="43" t="s">
        <v>14</v>
      </c>
      <c r="I18" s="73"/>
      <c r="J18" s="61"/>
      <c r="K18" s="101"/>
      <c r="L18" s="2"/>
      <c r="M18" s="1"/>
    </row>
    <row r="19" spans="1:13" ht="26.25" thickBot="1" x14ac:dyDescent="0.25">
      <c r="A19" s="206"/>
      <c r="B19" s="226"/>
      <c r="C19" s="198"/>
      <c r="D19" s="44" t="s">
        <v>11</v>
      </c>
      <c r="E19" s="71">
        <v>1</v>
      </c>
      <c r="F19" s="100" t="s">
        <v>192</v>
      </c>
      <c r="G19" s="48" t="s">
        <v>193</v>
      </c>
      <c r="H19" s="20" t="s">
        <v>3</v>
      </c>
      <c r="I19" s="71">
        <v>1</v>
      </c>
      <c r="J19" s="100" t="s">
        <v>199</v>
      </c>
      <c r="K19" s="29" t="s">
        <v>764</v>
      </c>
      <c r="L19" s="2"/>
      <c r="M19" s="1"/>
    </row>
    <row r="20" spans="1:13" ht="42" customHeight="1" x14ac:dyDescent="0.2">
      <c r="A20" s="206"/>
      <c r="B20" s="224">
        <v>5</v>
      </c>
      <c r="C20" s="214" t="s">
        <v>189</v>
      </c>
      <c r="D20" s="38" t="s">
        <v>8</v>
      </c>
      <c r="E20" s="217">
        <v>1</v>
      </c>
      <c r="F20" s="97" t="s">
        <v>190</v>
      </c>
      <c r="G20" s="12" t="s">
        <v>760</v>
      </c>
      <c r="H20" s="19" t="s">
        <v>1219</v>
      </c>
      <c r="I20" s="72">
        <v>0.5</v>
      </c>
      <c r="J20" s="80" t="s">
        <v>191</v>
      </c>
      <c r="K20" s="27" t="s">
        <v>762</v>
      </c>
      <c r="L20" s="140">
        <f>E20+E23+I20+I21+I22+I23</f>
        <v>2.5</v>
      </c>
      <c r="M20" s="1"/>
    </row>
    <row r="21" spans="1:13" x14ac:dyDescent="0.2">
      <c r="A21" s="206"/>
      <c r="B21" s="225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"/>
    </row>
    <row r="22" spans="1:13" x14ac:dyDescent="0.2">
      <c r="A22" s="206"/>
      <c r="B22" s="225"/>
      <c r="C22" s="215"/>
      <c r="D22" s="40" t="s">
        <v>10</v>
      </c>
      <c r="E22" s="218"/>
      <c r="F22" s="4"/>
      <c r="G22" s="10"/>
      <c r="H22" s="43" t="s">
        <v>14</v>
      </c>
      <c r="I22" s="73"/>
      <c r="J22" s="4"/>
      <c r="K22" s="28"/>
      <c r="L22" s="2"/>
      <c r="M22" s="1"/>
    </row>
    <row r="23" spans="1:13" ht="26.25" thickBot="1" x14ac:dyDescent="0.25">
      <c r="A23" s="222"/>
      <c r="B23" s="226"/>
      <c r="C23" s="216"/>
      <c r="D23" s="44" t="s">
        <v>11</v>
      </c>
      <c r="E23" s="71">
        <v>1</v>
      </c>
      <c r="F23" s="100" t="s">
        <v>192</v>
      </c>
      <c r="G23" s="48" t="s">
        <v>193</v>
      </c>
      <c r="H23" s="20" t="s">
        <v>3</v>
      </c>
      <c r="I23" s="7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</v>
      </c>
      <c r="H24" s="51" t="s">
        <v>676</v>
      </c>
      <c r="I24" s="21">
        <f>I4+I8+I12+I16+I20</f>
        <v>1.6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2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3.3999999999999986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16.600000000000001</v>
      </c>
    </row>
    <row r="31" spans="1:13" x14ac:dyDescent="0.2">
      <c r="C31" s="2"/>
    </row>
  </sheetData>
  <mergeCells count="17"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19" t="s">
        <v>1312</v>
      </c>
      <c r="B1" s="220"/>
      <c r="C1" s="220"/>
      <c r="D1" s="220"/>
      <c r="E1" s="220"/>
      <c r="F1" s="16" t="s">
        <v>15</v>
      </c>
      <c r="G1" s="68">
        <v>5</v>
      </c>
      <c r="J1" s="16" t="s">
        <v>16</v>
      </c>
      <c r="K1" s="68">
        <f>G1*4</f>
        <v>20</v>
      </c>
    </row>
    <row r="2" spans="1:16" x14ac:dyDescent="0.2">
      <c r="A2" s="221"/>
      <c r="B2" s="221"/>
      <c r="C2" s="221"/>
      <c r="D2" s="221"/>
      <c r="E2" s="221"/>
      <c r="F2" s="76"/>
      <c r="G2" s="67"/>
      <c r="J2" s="16" t="s">
        <v>161</v>
      </c>
      <c r="K2" s="68">
        <f>20-(E24+E25+I24+I25+I26+I27+I28)</f>
        <v>0</v>
      </c>
      <c r="L2" s="128">
        <f>SUM(L4:L23)</f>
        <v>18</v>
      </c>
    </row>
    <row r="3" spans="1:16" ht="33.75" thickBot="1" x14ac:dyDescent="0.25">
      <c r="A3" s="65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1" x14ac:dyDescent="0.2">
      <c r="A4" s="205" t="s">
        <v>18</v>
      </c>
      <c r="B4" s="193">
        <v>1</v>
      </c>
      <c r="C4" s="196" t="s">
        <v>1228</v>
      </c>
      <c r="D4" s="38" t="s">
        <v>8</v>
      </c>
      <c r="E4" s="217">
        <v>1.5</v>
      </c>
      <c r="F4" s="99" t="s">
        <v>200</v>
      </c>
      <c r="G4" s="12" t="s">
        <v>765</v>
      </c>
      <c r="H4" s="19" t="s">
        <v>1219</v>
      </c>
      <c r="I4" s="72">
        <v>0.5</v>
      </c>
      <c r="J4" s="99" t="s">
        <v>19</v>
      </c>
      <c r="K4" s="96" t="s">
        <v>767</v>
      </c>
      <c r="L4" s="140">
        <f>E4+E7+I4+I5+I6+I7</f>
        <v>4</v>
      </c>
      <c r="M4" s="1"/>
    </row>
    <row r="5" spans="1:16" x14ac:dyDescent="0.2">
      <c r="A5" s="206"/>
      <c r="B5" s="194"/>
      <c r="C5" s="197"/>
      <c r="D5" s="40" t="s">
        <v>9</v>
      </c>
      <c r="E5" s="218"/>
      <c r="F5" s="61"/>
      <c r="G5" s="10"/>
      <c r="H5" s="41" t="s">
        <v>13</v>
      </c>
      <c r="I5" s="73"/>
      <c r="J5" s="53"/>
      <c r="K5" s="28"/>
      <c r="L5" s="2"/>
      <c r="M5" s="1"/>
    </row>
    <row r="6" spans="1:16" ht="51" x14ac:dyDescent="0.2">
      <c r="A6" s="206"/>
      <c r="B6" s="194"/>
      <c r="C6" s="197"/>
      <c r="D6" s="40" t="s">
        <v>10</v>
      </c>
      <c r="E6" s="218"/>
      <c r="F6" s="61" t="s">
        <v>1235</v>
      </c>
      <c r="G6" s="10" t="s">
        <v>766</v>
      </c>
      <c r="H6" s="43" t="s">
        <v>14</v>
      </c>
      <c r="I6" s="73"/>
      <c r="J6" s="53"/>
      <c r="K6" s="28"/>
      <c r="L6" s="2"/>
      <c r="M6" s="1"/>
      <c r="O6" s="77"/>
    </row>
    <row r="7" spans="1:16" ht="51.75" thickBot="1" x14ac:dyDescent="0.25">
      <c r="A7" s="206"/>
      <c r="B7" s="195"/>
      <c r="C7" s="198"/>
      <c r="D7" s="44" t="s">
        <v>11</v>
      </c>
      <c r="E7" s="71">
        <v>1</v>
      </c>
      <c r="F7" s="100" t="s">
        <v>25</v>
      </c>
      <c r="G7" s="48" t="s">
        <v>26</v>
      </c>
      <c r="H7" s="20" t="s">
        <v>3</v>
      </c>
      <c r="I7" s="71">
        <v>1</v>
      </c>
      <c r="J7" s="36" t="s">
        <v>31</v>
      </c>
      <c r="K7" s="29" t="s">
        <v>764</v>
      </c>
      <c r="L7" s="2"/>
      <c r="M7" s="1"/>
    </row>
    <row r="8" spans="1:16" ht="63.75" x14ac:dyDescent="0.2">
      <c r="A8" s="206"/>
      <c r="B8" s="193">
        <v>2</v>
      </c>
      <c r="C8" s="196" t="s">
        <v>20</v>
      </c>
      <c r="D8" s="38" t="s">
        <v>8</v>
      </c>
      <c r="E8" s="217">
        <v>1.5</v>
      </c>
      <c r="F8" s="99" t="s">
        <v>201</v>
      </c>
      <c r="G8" s="12" t="s">
        <v>768</v>
      </c>
      <c r="H8" s="19" t="s">
        <v>1219</v>
      </c>
      <c r="I8" s="72"/>
      <c r="J8" s="7"/>
      <c r="K8" s="96"/>
      <c r="L8" s="140">
        <f>E8+E11+I8+I10+I9+I11</f>
        <v>3.5</v>
      </c>
      <c r="M8" s="1"/>
    </row>
    <row r="9" spans="1:16" x14ac:dyDescent="0.2">
      <c r="A9" s="206"/>
      <c r="B9" s="194"/>
      <c r="C9" s="197"/>
      <c r="D9" s="40" t="s">
        <v>9</v>
      </c>
      <c r="E9" s="218"/>
      <c r="F9" s="98"/>
      <c r="G9" s="10"/>
      <c r="H9" s="41" t="s">
        <v>13</v>
      </c>
      <c r="I9" s="73"/>
      <c r="J9" s="61"/>
      <c r="K9" s="28"/>
      <c r="L9" s="2"/>
      <c r="M9" s="1"/>
    </row>
    <row r="10" spans="1:16" ht="25.5" x14ac:dyDescent="0.2">
      <c r="A10" s="206"/>
      <c r="B10" s="194"/>
      <c r="C10" s="197"/>
      <c r="D10" s="40" t="s">
        <v>10</v>
      </c>
      <c r="E10" s="218"/>
      <c r="F10" s="4" t="s">
        <v>1236</v>
      </c>
      <c r="G10" s="10" t="s">
        <v>1262</v>
      </c>
      <c r="H10" s="43" t="s">
        <v>14</v>
      </c>
      <c r="I10" s="73"/>
      <c r="J10" s="98"/>
      <c r="K10" s="101"/>
      <c r="L10" s="2"/>
      <c r="M10" s="1"/>
    </row>
    <row r="11" spans="1:16" ht="26.25" thickBot="1" x14ac:dyDescent="0.25">
      <c r="A11" s="206"/>
      <c r="B11" s="195"/>
      <c r="C11" s="198"/>
      <c r="D11" s="44" t="s">
        <v>11</v>
      </c>
      <c r="E11" s="71">
        <v>1</v>
      </c>
      <c r="F11" s="100" t="s">
        <v>25</v>
      </c>
      <c r="G11" s="48" t="s">
        <v>26</v>
      </c>
      <c r="H11" s="20" t="s">
        <v>3</v>
      </c>
      <c r="I11" s="71">
        <v>1</v>
      </c>
      <c r="J11" s="100" t="s">
        <v>32</v>
      </c>
      <c r="K11" s="29" t="s">
        <v>764</v>
      </c>
      <c r="L11" s="2"/>
      <c r="M11" s="1"/>
      <c r="P11" s="77"/>
    </row>
    <row r="12" spans="1:16" ht="63.75" x14ac:dyDescent="0.2">
      <c r="A12" s="206"/>
      <c r="B12" s="193">
        <v>3</v>
      </c>
      <c r="C12" s="196" t="s">
        <v>21</v>
      </c>
      <c r="D12" s="38" t="s">
        <v>8</v>
      </c>
      <c r="E12" s="217">
        <v>1.5</v>
      </c>
      <c r="F12" s="116" t="s">
        <v>1184</v>
      </c>
      <c r="G12" s="12" t="s">
        <v>769</v>
      </c>
      <c r="H12" s="19" t="s">
        <v>1219</v>
      </c>
      <c r="I12" s="72">
        <v>0.5</v>
      </c>
      <c r="J12" s="99" t="s">
        <v>22</v>
      </c>
      <c r="K12" s="27" t="s">
        <v>705</v>
      </c>
      <c r="L12" s="140">
        <f>E12+E15+I12+I13+I14+I15</f>
        <v>4</v>
      </c>
      <c r="M12" s="1"/>
    </row>
    <row r="13" spans="1:16" ht="25.5" x14ac:dyDescent="0.2">
      <c r="A13" s="206"/>
      <c r="B13" s="194"/>
      <c r="C13" s="197"/>
      <c r="D13" s="40" t="s">
        <v>9</v>
      </c>
      <c r="E13" s="218"/>
      <c r="F13" s="4"/>
      <c r="G13" s="10"/>
      <c r="H13" s="41" t="s">
        <v>13</v>
      </c>
      <c r="I13" s="73">
        <v>1</v>
      </c>
      <c r="J13" s="98" t="s">
        <v>206</v>
      </c>
      <c r="K13" s="101" t="s">
        <v>30</v>
      </c>
      <c r="L13" s="2"/>
      <c r="M13" s="1"/>
    </row>
    <row r="14" spans="1:16" x14ac:dyDescent="0.2">
      <c r="A14" s="206"/>
      <c r="B14" s="194"/>
      <c r="C14" s="197"/>
      <c r="D14" s="40" t="s">
        <v>10</v>
      </c>
      <c r="E14" s="218"/>
      <c r="F14" s="4"/>
      <c r="G14" s="10"/>
      <c r="H14" s="43" t="s">
        <v>14</v>
      </c>
      <c r="I14" s="73"/>
      <c r="J14" s="53"/>
      <c r="K14" s="101"/>
      <c r="L14" s="2"/>
      <c r="M14" s="1"/>
    </row>
    <row r="15" spans="1:16" ht="26.25" thickBot="1" x14ac:dyDescent="0.25">
      <c r="A15" s="206"/>
      <c r="B15" s="195"/>
      <c r="C15" s="198"/>
      <c r="D15" s="44" t="s">
        <v>11</v>
      </c>
      <c r="E15" s="71">
        <v>1</v>
      </c>
      <c r="F15" s="100" t="s">
        <v>27</v>
      </c>
      <c r="G15" s="48" t="s">
        <v>26</v>
      </c>
      <c r="H15" s="20" t="s">
        <v>3</v>
      </c>
      <c r="I15" s="66"/>
      <c r="J15" s="36"/>
      <c r="K15" s="29"/>
      <c r="L15" s="2"/>
      <c r="M15" s="1"/>
    </row>
    <row r="16" spans="1:16" ht="38.25" x14ac:dyDescent="0.2">
      <c r="A16" s="206"/>
      <c r="B16" s="193">
        <v>4</v>
      </c>
      <c r="C16" s="196" t="s">
        <v>202</v>
      </c>
      <c r="D16" s="38" t="s">
        <v>8</v>
      </c>
      <c r="E16" s="217">
        <v>1</v>
      </c>
      <c r="F16" s="97" t="s">
        <v>1185</v>
      </c>
      <c r="G16" s="12" t="s">
        <v>770</v>
      </c>
      <c r="H16" s="19" t="s">
        <v>1219</v>
      </c>
      <c r="I16" s="72">
        <v>0.5</v>
      </c>
      <c r="J16" s="99" t="s">
        <v>24</v>
      </c>
      <c r="K16" s="27" t="s">
        <v>772</v>
      </c>
      <c r="L16" s="140">
        <f>E16+E19+I16+I17+I18+I19</f>
        <v>3.5</v>
      </c>
      <c r="M16" s="1"/>
    </row>
    <row r="17" spans="1:13" x14ac:dyDescent="0.2">
      <c r="A17" s="206"/>
      <c r="B17" s="194"/>
      <c r="C17" s="197"/>
      <c r="D17" s="40" t="s">
        <v>9</v>
      </c>
      <c r="E17" s="218"/>
      <c r="F17" s="98"/>
      <c r="G17" s="10"/>
      <c r="H17" s="41" t="s">
        <v>13</v>
      </c>
      <c r="I17" s="73"/>
      <c r="J17" s="4"/>
      <c r="K17" s="28"/>
      <c r="L17" s="2"/>
      <c r="M17" s="1"/>
    </row>
    <row r="18" spans="1:13" x14ac:dyDescent="0.2">
      <c r="A18" s="206"/>
      <c r="B18" s="194"/>
      <c r="C18" s="197"/>
      <c r="D18" s="40" t="s">
        <v>10</v>
      </c>
      <c r="E18" s="218"/>
      <c r="F18" s="4" t="s">
        <v>23</v>
      </c>
      <c r="G18" s="10" t="s">
        <v>771</v>
      </c>
      <c r="H18" s="43" t="s">
        <v>14</v>
      </c>
      <c r="I18" s="73"/>
      <c r="J18" s="61"/>
      <c r="K18" s="101"/>
      <c r="L18" s="2"/>
      <c r="M18" s="1"/>
    </row>
    <row r="19" spans="1:13" ht="26.25" thickBot="1" x14ac:dyDescent="0.25">
      <c r="A19" s="206"/>
      <c r="B19" s="195"/>
      <c r="C19" s="198"/>
      <c r="D19" s="44" t="s">
        <v>11</v>
      </c>
      <c r="E19" s="71">
        <v>1</v>
      </c>
      <c r="F19" s="100" t="s">
        <v>27</v>
      </c>
      <c r="G19" s="48" t="s">
        <v>26</v>
      </c>
      <c r="H19" s="20" t="s">
        <v>3</v>
      </c>
      <c r="I19" s="71">
        <v>1</v>
      </c>
      <c r="J19" s="100" t="s">
        <v>33</v>
      </c>
      <c r="K19" s="29" t="s">
        <v>764</v>
      </c>
      <c r="L19" s="2"/>
      <c r="M19" s="1"/>
    </row>
    <row r="20" spans="1:13" ht="38.25" x14ac:dyDescent="0.2">
      <c r="A20" s="206"/>
      <c r="B20" s="193">
        <v>5</v>
      </c>
      <c r="C20" s="214" t="s">
        <v>203</v>
      </c>
      <c r="D20" s="38" t="s">
        <v>8</v>
      </c>
      <c r="E20" s="217">
        <v>1</v>
      </c>
      <c r="F20" s="97" t="s">
        <v>240</v>
      </c>
      <c r="G20" s="12" t="s">
        <v>770</v>
      </c>
      <c r="H20" s="19" t="s">
        <v>1219</v>
      </c>
      <c r="I20" s="72">
        <v>1</v>
      </c>
      <c r="J20" s="99" t="s">
        <v>204</v>
      </c>
      <c r="K20" s="96" t="s">
        <v>205</v>
      </c>
      <c r="L20" s="140">
        <f>E20+E23+I20+I21+I22+I23</f>
        <v>3</v>
      </c>
      <c r="M20" s="1"/>
    </row>
    <row r="21" spans="1:13" x14ac:dyDescent="0.2">
      <c r="A21" s="206"/>
      <c r="B21" s="194"/>
      <c r="C21" s="215"/>
      <c r="D21" s="40" t="s">
        <v>9</v>
      </c>
      <c r="E21" s="218"/>
      <c r="F21" s="4"/>
      <c r="G21" s="10"/>
      <c r="H21" s="41" t="s">
        <v>13</v>
      </c>
      <c r="I21" s="74"/>
      <c r="J21" s="4"/>
      <c r="K21" s="28"/>
      <c r="L21" s="2"/>
      <c r="M21" s="1"/>
    </row>
    <row r="22" spans="1:13" ht="45" x14ac:dyDescent="0.2">
      <c r="A22" s="206"/>
      <c r="B22" s="194"/>
      <c r="C22" s="215"/>
      <c r="D22" s="40" t="s">
        <v>10</v>
      </c>
      <c r="E22" s="218"/>
      <c r="F22" s="4"/>
      <c r="G22" s="10"/>
      <c r="H22" s="43" t="s">
        <v>14</v>
      </c>
      <c r="I22" s="73">
        <v>1</v>
      </c>
      <c r="J22" s="98" t="s">
        <v>28</v>
      </c>
      <c r="K22" s="101" t="s">
        <v>29</v>
      </c>
      <c r="L22" s="2"/>
      <c r="M22" s="1"/>
    </row>
    <row r="23" spans="1:13" ht="26.25" thickBot="1" x14ac:dyDescent="0.25">
      <c r="A23" s="222"/>
      <c r="B23" s="195"/>
      <c r="C23" s="216"/>
      <c r="D23" s="44" t="s">
        <v>11</v>
      </c>
      <c r="E23" s="71"/>
      <c r="F23" s="23"/>
      <c r="G23" s="48"/>
      <c r="H23" s="20" t="s">
        <v>3</v>
      </c>
      <c r="I23" s="7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63</v>
      </c>
      <c r="E24" s="21">
        <f>E4+E8+E12+E16+E20</f>
        <v>6.5</v>
      </c>
      <c r="H24" s="51" t="s">
        <v>676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64</v>
      </c>
      <c r="E25" s="21">
        <f>E7+E11+E15+E19+E23</f>
        <v>4</v>
      </c>
      <c r="H25" s="51" t="s">
        <v>65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66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68</v>
      </c>
      <c r="E27" s="31">
        <f>K2</f>
        <v>0</v>
      </c>
      <c r="H27" s="51" t="s">
        <v>67</v>
      </c>
      <c r="I27" s="21">
        <f>I7+I11+I15+I19+I23</f>
        <v>3</v>
      </c>
    </row>
    <row r="28" spans="1:13" x14ac:dyDescent="0.2">
      <c r="H28" s="52" t="s">
        <v>62</v>
      </c>
      <c r="I28" s="30">
        <v>2</v>
      </c>
    </row>
    <row r="30" spans="1:13" x14ac:dyDescent="0.2">
      <c r="F30" s="16" t="s">
        <v>162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44</vt:i4>
      </vt:variant>
    </vt:vector>
  </HeadingPairs>
  <TitlesOfParts>
    <vt:vector size="88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'41'!_GoBack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2020-08-12T07:24:39Z</cp:lastPrinted>
  <dcterms:created xsi:type="dcterms:W3CDTF">2017-03-23T14:02:44Z</dcterms:created>
  <dcterms:modified xsi:type="dcterms:W3CDTF">2020-08-12T12:41:20Z</dcterms:modified>
</cp:coreProperties>
</file>