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gwopl-my.sharepoint.com/personal/aszulc_gwo_pl/Documents/Pulpit/"/>
    </mc:Choice>
  </mc:AlternateContent>
  <xr:revisionPtr revIDLastSave="256" documentId="11_02898E78805DADB07BFD992DBF397F866D6497EB" xr6:coauthVersionLast="47" xr6:coauthVersionMax="47" xr10:uidLastSave="{4480AC31-6B06-4D8E-A412-0C042E859B5C}"/>
  <bookViews>
    <workbookView xWindow="-120" yWindow="-120" windowWidth="29040" windowHeight="15720" tabRatio="925" xr2:uid="{00000000-000D-0000-FFFF-FFFF00000000}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50" r:id="rId32"/>
    <sheet name="32" sheetId="51" r:id="rId33"/>
    <sheet name="33" sheetId="39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45" r:id="rId40"/>
    <sheet name="40" sheetId="46" r:id="rId41"/>
    <sheet name="41" sheetId="47" r:id="rId42"/>
    <sheet name="42" sheetId="48" r:id="rId43"/>
    <sheet name="43" sheetId="52" r:id="rId44"/>
  </sheets>
  <definedNames>
    <definedName name="_GoBack" localSheetId="42">'42'!$J$22</definedName>
    <definedName name="_GoBack" localSheetId="43">'43'!$J$14</definedName>
    <definedName name="_xlnm.Print_Area" localSheetId="0">wstęp!$A$1:$A$19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48" l="1"/>
  <c r="I19" i="46"/>
  <c r="I18" i="46"/>
  <c r="I17" i="46"/>
  <c r="I16" i="46"/>
  <c r="E17" i="46"/>
  <c r="E16" i="46"/>
  <c r="L4" i="24"/>
  <c r="I11" i="24"/>
  <c r="I10" i="24"/>
  <c r="I9" i="24"/>
  <c r="I8" i="24"/>
  <c r="E9" i="24"/>
  <c r="E8" i="24"/>
  <c r="I24" i="15"/>
  <c r="E25" i="15"/>
  <c r="E24" i="15"/>
  <c r="L20" i="15"/>
  <c r="L16" i="15"/>
  <c r="I27" i="48"/>
  <c r="I26" i="48"/>
  <c r="I25" i="48"/>
  <c r="I24" i="48"/>
  <c r="E25" i="48"/>
  <c r="E24" i="48"/>
  <c r="I27" i="52"/>
  <c r="I26" i="52"/>
  <c r="I25" i="52"/>
  <c r="E25" i="52"/>
  <c r="I24" i="52"/>
  <c r="E24" i="52"/>
  <c r="L20" i="52"/>
  <c r="L16" i="52"/>
  <c r="L12" i="52"/>
  <c r="L8" i="52"/>
  <c r="L4" i="52"/>
  <c r="K1" i="52"/>
  <c r="I27" i="45"/>
  <c r="I26" i="45"/>
  <c r="I25" i="45"/>
  <c r="I24" i="45"/>
  <c r="E25" i="45"/>
  <c r="E24" i="45"/>
  <c r="L20" i="45"/>
  <c r="L16" i="45"/>
  <c r="L12" i="45"/>
  <c r="I23" i="41"/>
  <c r="I22" i="41"/>
  <c r="I21" i="41"/>
  <c r="I20" i="41"/>
  <c r="E21" i="41"/>
  <c r="E20" i="41"/>
  <c r="L8" i="41"/>
  <c r="I19" i="51"/>
  <c r="I18" i="51"/>
  <c r="I17" i="51"/>
  <c r="I16" i="51"/>
  <c r="E17" i="51"/>
  <c r="E16" i="51"/>
  <c r="I18" i="50"/>
  <c r="I19" i="50"/>
  <c r="I17" i="50"/>
  <c r="I16" i="50"/>
  <c r="E17" i="50"/>
  <c r="E16" i="50"/>
  <c r="K1" i="51"/>
  <c r="I27" i="38"/>
  <c r="I26" i="38"/>
  <c r="I25" i="38"/>
  <c r="I24" i="38"/>
  <c r="E25" i="38"/>
  <c r="E24" i="38"/>
  <c r="L16" i="38"/>
  <c r="I27" i="35"/>
  <c r="I26" i="35"/>
  <c r="I25" i="35"/>
  <c r="I24" i="35"/>
  <c r="E25" i="35"/>
  <c r="E24" i="35"/>
  <c r="L20" i="35"/>
  <c r="L16" i="35"/>
  <c r="L4" i="35"/>
  <c r="L12" i="50"/>
  <c r="L8" i="50"/>
  <c r="L4" i="50"/>
  <c r="K1" i="50"/>
  <c r="L20" i="31"/>
  <c r="L16" i="31"/>
  <c r="L12" i="31"/>
  <c r="L8" i="31"/>
  <c r="L4" i="31"/>
  <c r="I26" i="28"/>
  <c r="I25" i="28"/>
  <c r="I24" i="28"/>
  <c r="E25" i="28"/>
  <c r="E24" i="28"/>
  <c r="L20" i="28"/>
  <c r="L16" i="28"/>
  <c r="L12" i="28"/>
  <c r="L8" i="28"/>
  <c r="L4" i="28"/>
  <c r="I27" i="27"/>
  <c r="I26" i="27"/>
  <c r="I25" i="27"/>
  <c r="I24" i="27"/>
  <c r="E25" i="27"/>
  <c r="E24" i="27"/>
  <c r="L8" i="27"/>
  <c r="L4" i="27"/>
  <c r="L20" i="27"/>
  <c r="L16" i="27"/>
  <c r="L12" i="27"/>
  <c r="I27" i="26"/>
  <c r="I26" i="26"/>
  <c r="I25" i="26"/>
  <c r="I24" i="26"/>
  <c r="E25" i="26"/>
  <c r="E24" i="26"/>
  <c r="L20" i="26"/>
  <c r="L16" i="26"/>
  <c r="L12" i="26"/>
  <c r="L8" i="26"/>
  <c r="L4" i="26"/>
  <c r="I23" i="25"/>
  <c r="I22" i="25"/>
  <c r="I21" i="25"/>
  <c r="I20" i="25"/>
  <c r="E21" i="25"/>
  <c r="E20" i="25"/>
  <c r="L16" i="25"/>
  <c r="L12" i="25"/>
  <c r="L8" i="25"/>
  <c r="L4" i="25"/>
  <c r="I23" i="17"/>
  <c r="I22" i="17"/>
  <c r="I21" i="17"/>
  <c r="I20" i="17"/>
  <c r="E21" i="17"/>
  <c r="E20" i="17"/>
  <c r="L16" i="17"/>
  <c r="I23" i="6"/>
  <c r="I22" i="6"/>
  <c r="I21" i="6"/>
  <c r="I20" i="6"/>
  <c r="E21" i="6"/>
  <c r="E20" i="6"/>
  <c r="G30" i="52" l="1"/>
  <c r="K2" i="52"/>
  <c r="E27" i="52" s="1"/>
  <c r="L2" i="52"/>
  <c r="K2" i="50"/>
  <c r="E19" i="50" s="1"/>
  <c r="L2" i="51"/>
  <c r="K2" i="51"/>
  <c r="E19" i="51" s="1"/>
  <c r="G22" i="51"/>
  <c r="L2" i="50"/>
  <c r="G22" i="50"/>
  <c r="L16" i="12"/>
  <c r="I27" i="12"/>
  <c r="L20" i="12"/>
  <c r="L12" i="35" l="1"/>
  <c r="L8" i="35"/>
  <c r="L8" i="48"/>
  <c r="L4" i="48"/>
  <c r="L20" i="47"/>
  <c r="L16" i="47"/>
  <c r="L12" i="47"/>
  <c r="L8" i="47"/>
  <c r="L4" i="47"/>
  <c r="L12" i="46"/>
  <c r="L8" i="46"/>
  <c r="L4" i="46"/>
  <c r="L8" i="45"/>
  <c r="L4" i="45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4" i="41"/>
  <c r="L20" i="40"/>
  <c r="L16" i="40"/>
  <c r="L12" i="40"/>
  <c r="L8" i="40"/>
  <c r="L4" i="40"/>
  <c r="L20" i="39"/>
  <c r="L16" i="39"/>
  <c r="L12" i="39"/>
  <c r="L8" i="39"/>
  <c r="L4" i="39"/>
  <c r="L20" i="38"/>
  <c r="L12" i="38"/>
  <c r="L8" i="38"/>
  <c r="L4" i="38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23"/>
  <c r="L16" i="23"/>
  <c r="L12" i="23"/>
  <c r="L8" i="23"/>
  <c r="L4" i="23"/>
  <c r="L16" i="20"/>
  <c r="L12" i="20"/>
  <c r="L8" i="20"/>
  <c r="L4" i="20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2" i="17"/>
  <c r="L8" i="17"/>
  <c r="L4" i="17"/>
  <c r="L16" i="14"/>
  <c r="L12" i="14"/>
  <c r="L8" i="14"/>
  <c r="L4" i="14"/>
  <c r="L12" i="15"/>
  <c r="L8" i="15"/>
  <c r="L4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20" i="8"/>
  <c r="L16" i="8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12" i="12"/>
  <c r="L8" i="12"/>
  <c r="L4" i="12"/>
  <c r="L20" i="11"/>
  <c r="L16" i="11"/>
  <c r="L12" i="11"/>
  <c r="L8" i="11"/>
  <c r="L4" i="11"/>
  <c r="K1" i="24"/>
  <c r="K2" i="24" s="1"/>
  <c r="K1" i="48"/>
  <c r="I27" i="47"/>
  <c r="I26" i="47"/>
  <c r="I25" i="47"/>
  <c r="E25" i="47"/>
  <c r="I24" i="47"/>
  <c r="E24" i="47"/>
  <c r="K1" i="47"/>
  <c r="K1" i="46"/>
  <c r="K1" i="45"/>
  <c r="K2" i="45" s="1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I27" i="40"/>
  <c r="I26" i="40"/>
  <c r="I25" i="40"/>
  <c r="E25" i="40"/>
  <c r="I24" i="40"/>
  <c r="E24" i="40"/>
  <c r="K1" i="40"/>
  <c r="I27" i="39"/>
  <c r="I26" i="39"/>
  <c r="I25" i="39"/>
  <c r="E25" i="39"/>
  <c r="I24" i="39"/>
  <c r="E24" i="39"/>
  <c r="K1" i="39"/>
  <c r="K1" i="38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K1" i="28"/>
  <c r="K1" i="27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E25" i="21"/>
  <c r="I24" i="21"/>
  <c r="E24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I27" i="15"/>
  <c r="I26" i="15"/>
  <c r="I25" i="15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K1" i="6"/>
  <c r="K2" i="6" s="1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I24" i="8"/>
  <c r="E24" i="8"/>
  <c r="I27" i="9"/>
  <c r="I25" i="9"/>
  <c r="E25" i="9"/>
  <c r="I24" i="9"/>
  <c r="E24" i="9"/>
  <c r="I27" i="10"/>
  <c r="I26" i="10"/>
  <c r="I25" i="10"/>
  <c r="E25" i="10"/>
  <c r="I24" i="10"/>
  <c r="E24" i="10"/>
  <c r="I26" i="12"/>
  <c r="I25" i="12"/>
  <c r="E25" i="12"/>
  <c r="K2" i="12" s="1"/>
  <c r="E27" i="12" s="1"/>
  <c r="I24" i="12"/>
  <c r="E24" i="12"/>
  <c r="I27" i="11"/>
  <c r="I26" i="11"/>
  <c r="I25" i="11"/>
  <c r="E25" i="11"/>
  <c r="I24" i="11"/>
  <c r="E24" i="11"/>
  <c r="L2" i="14" l="1"/>
  <c r="G30" i="20"/>
  <c r="K2" i="46"/>
  <c r="E19" i="46" s="1"/>
  <c r="L2" i="10"/>
  <c r="K2" i="32"/>
  <c r="E27" i="32" s="1"/>
  <c r="K2" i="47"/>
  <c r="E27" i="47" s="1"/>
  <c r="L2" i="39"/>
  <c r="K2" i="21"/>
  <c r="E27" i="21" s="1"/>
  <c r="K2" i="48"/>
  <c r="E27" i="48" s="1"/>
  <c r="K2" i="41"/>
  <c r="E23" i="41" s="1"/>
  <c r="K2" i="25"/>
  <c r="E23" i="25" s="1"/>
  <c r="G30" i="28"/>
  <c r="G30" i="26"/>
  <c r="K2" i="17"/>
  <c r="E23" i="17" s="1"/>
  <c r="G30" i="47"/>
  <c r="G26" i="41"/>
  <c r="L2" i="41"/>
  <c r="L2" i="34"/>
  <c r="G30" i="33"/>
  <c r="L2" i="31"/>
  <c r="L2" i="28"/>
  <c r="G30" i="27"/>
  <c r="L2" i="27"/>
  <c r="L2" i="25"/>
  <c r="L2" i="9"/>
  <c r="L2" i="23"/>
  <c r="L2" i="21"/>
  <c r="K2" i="18"/>
  <c r="E27" i="18" s="1"/>
  <c r="G30" i="15"/>
  <c r="K2" i="15"/>
  <c r="E27" i="15" s="1"/>
  <c r="K2" i="16"/>
  <c r="E27" i="16" s="1"/>
  <c r="L2" i="7"/>
  <c r="K2" i="9"/>
  <c r="E27" i="9" s="1"/>
  <c r="K2" i="10"/>
  <c r="E27" i="10" s="1"/>
  <c r="G30" i="12"/>
  <c r="G30" i="10"/>
  <c r="K2" i="8"/>
  <c r="E27" i="8" s="1"/>
  <c r="K2" i="7"/>
  <c r="E27" i="7" s="1"/>
  <c r="G26" i="6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24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5"/>
  <c r="L2" i="18"/>
  <c r="L2" i="32"/>
  <c r="L2" i="33"/>
  <c r="G14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6"/>
  <c r="L2" i="17"/>
  <c r="L2" i="20"/>
  <c r="L2" i="26"/>
  <c r="L2" i="38"/>
  <c r="L2" i="40"/>
  <c r="G30" i="48"/>
  <c r="L2" i="48"/>
  <c r="L2" i="47"/>
  <c r="L2" i="46"/>
  <c r="G22" i="46"/>
  <c r="E27" i="45"/>
  <c r="G30" i="45"/>
  <c r="L2" i="45"/>
  <c r="K2" i="44"/>
  <c r="E27" i="44" s="1"/>
  <c r="L2" i="44"/>
  <c r="L2" i="43"/>
  <c r="G30" i="43"/>
  <c r="G30" i="42"/>
  <c r="K2" i="42"/>
  <c r="E27" i="42" s="1"/>
  <c r="L2" i="42"/>
  <c r="G30" i="22"/>
  <c r="K2" i="40"/>
  <c r="E27" i="40" s="1"/>
  <c r="G30" i="11"/>
  <c r="G30" i="8"/>
  <c r="K2" i="28"/>
  <c r="E27" i="28" s="1"/>
  <c r="G26" i="17"/>
  <c r="E11" i="24"/>
  <c r="G30" i="7"/>
  <c r="K2" i="26"/>
  <c r="E27" i="26" s="1"/>
  <c r="E23" i="6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<sst xmlns="http://schemas.openxmlformats.org/spreadsheetml/2006/main" count="4022" uniqueCount="1352">
  <si>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</si>
  <si>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</si>
  <si>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</si>
  <si>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</si>
  <si>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</si>
  <si>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</si>
  <si>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</si>
  <si>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</si>
  <si>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</si>
  <si>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</si>
  <si>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</si>
  <si>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</si>
  <si>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</si>
  <si>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</si>
  <si>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</si>
  <si>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</si>
  <si>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</si>
  <si>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</si>
  <si>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</si>
  <si>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</si>
  <si>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</si>
  <si>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</si>
  <si>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</si>
  <si>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</si>
  <si>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</si>
  <si>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</si>
  <si>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</si>
  <si>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</si>
  <si>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</si>
  <si>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</si>
  <si>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</si>
  <si>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</si>
  <si>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</si>
  <si>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</si>
  <si>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VII–1  Litery S, s. Co kupujemy w sklepie spożywczym? 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</si>
  <si>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</si>
  <si>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</si>
  <si>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</si>
  <si>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>VII–3  Gdzie szukać witamin?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</si>
  <si>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</si>
  <si>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</si>
  <si>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</si>
  <si>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</si>
  <si>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</si>
  <si>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</si>
  <si>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</si>
  <si>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</si>
  <si>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 xml:space="preserve">VII–4  Co zrobić, aby jeść smacznie, zdrowo, kolorowo?  </t>
  </si>
  <si>
    <t>Czytanie i przepisywanie wyrazów, zdań. Ćwiczenia utrwalające nazwy owoców i warzyw – gra w bingo.</t>
  </si>
  <si>
    <t>VII–5  Czy smacznie to zawsze zdrowo?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</si>
  <si>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</si>
  <si>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</si>
  <si>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</si>
  <si>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</si>
  <si>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</si>
  <si>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</si>
  <si>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</si>
  <si>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</si>
  <si>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</si>
  <si>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</si>
  <si>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</si>
  <si>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</si>
  <si>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</si>
  <si>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</si>
  <si>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</si>
  <si>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</si>
  <si>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</si>
  <si>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</si>
  <si>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</si>
  <si>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</si>
  <si>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 xml:space="preserve">I–1  Poznajemy imiona koleżanek i kolegów. Jaka jest nasza szkoła? 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</si>
  <si>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</si>
  <si>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</si>
  <si>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</si>
  <si>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</si>
  <si>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</si>
  <si>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I–4  Jak obowiązki ma dyżurny? Czy warto umieć czytać?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</si>
  <si>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</si>
  <si>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</si>
  <si>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</si>
  <si>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</si>
  <si>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</si>
  <si>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</si>
  <si>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 xml:space="preserve">Zabawy: „Ręka wita nogę”, „Głowa, ramiona, kolana, pięty”, „Ence, pence, w której ręce?”. 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</si>
  <si>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</si>
  <si>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</si>
  <si>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</si>
  <si>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</si>
  <si>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</si>
  <si>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</si>
  <si>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</si>
  <si>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Poznanie terenu szkoły i jej otoczenia. Marszobieg w kierunkach wskazywanych przez strzałki lub przez piktogramy. </t>
  </si>
  <si>
    <t xml:space="preserve">Doskonalenie komunikacji z rówieśnikami. Zabawy podwórkowe. </t>
  </si>
  <si>
    <t xml:space="preserve">I–5 Czytamy już pierwsze zdania </t>
  </si>
  <si>
    <t>I–5 Czytamy już pierwsze zdania (cd.)</t>
  </si>
  <si>
    <t xml:space="preserve">Ćwiczenia w globalnym czytaniu imion bohaterów. Zapoznanie z piktogramami oznaczającymi wykonywanie czynności. Czytanie prostych zdań z piktogramami oznaczającymi czynności. Omówienie znaczenia kropki na końcu zdania. </t>
  </si>
  <si>
    <t>II–JACY JESTEŚMY?  
Oo,  Aa,  Ii,  Ee</t>
  </si>
  <si>
    <t>II–1  Chodźmy na wycieczkę. Dokąd wybrała się klasa pani Magdy?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</si>
  <si>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</si>
  <si>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</si>
  <si>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</si>
  <si>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Układanie i czytanie prostych zdań z piktogramów. Ćwiczenia grafomotoryczne.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</si>
  <si>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</si>
  <si>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</si>
  <si>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</si>
  <si>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</si>
  <si>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</si>
  <si>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II 1.1 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</si>
  <si>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</si>
  <si>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</si>
  <si>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</si>
  <si>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</si>
  <si>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</si>
  <si>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</si>
  <si>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</si>
  <si>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</si>
  <si>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</si>
  <si>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</si>
  <si>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</si>
  <si>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</si>
  <si>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</si>
  <si>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</si>
  <si>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</si>
  <si>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</si>
  <si>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</si>
  <si>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</si>
  <si>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</si>
  <si>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</si>
  <si>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</si>
  <si>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</si>
  <si>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</si>
  <si>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</si>
  <si>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</si>
  <si>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</si>
  <si>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</si>
  <si>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</si>
  <si>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</si>
  <si>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Śpiewanie poznanych piosenek.</t>
  </si>
  <si>
    <t>II–11  Litery E, e. Kto jest wesoły, a kto smutny?</t>
  </si>
  <si>
    <t>Identyﬁkowanie i wyrażanie emocji.</t>
  </si>
  <si>
    <t xml:space="preserve">II–12 Co wiemy o komputerach?  </t>
  </si>
  <si>
    <t>II-12 Utrwalenie poznanych liter</t>
  </si>
  <si>
    <t>Przeliczanie. Przeliczanie w zakresie 10.</t>
  </si>
  <si>
    <t>II 2.1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</si>
  <si>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</si>
  <si>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</si>
  <si>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</si>
  <si>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</si>
  <si>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</si>
  <si>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</si>
  <si>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</si>
  <si>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</si>
  <si>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</si>
  <si>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</si>
  <si>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</si>
  <si>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</si>
  <si>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</si>
  <si>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Chodzenie z zamkniętymi oczami po linie.</t>
  </si>
  <si>
    <t>III–4 Gdy coś groźnego się wydarzy... Jak wezwać pomoc?</t>
  </si>
  <si>
    <t>Rozmowa na temat pracy strażaków, ratowników medycznych i policjantów. Ćwiczenia w powiadamianiu o zagrożeniu.</t>
  </si>
  <si>
    <t xml:space="preserve">III–5 Kierowcy, rowerzyści i piesi.  Ćwiczenia utrwalające. </t>
  </si>
  <si>
    <t>Tworzenie makiety ulicy.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</si>
  <si>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</si>
  <si>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</si>
  <si>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</si>
  <si>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</si>
  <si>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</si>
  <si>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</si>
  <si>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</si>
  <si>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</si>
  <si>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</si>
  <si>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</si>
  <si>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</si>
  <si>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</si>
  <si>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Wzmacnianie wytrzymałości i siły mięśni i stawów nóg, stop oraz mięśni brzucha.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</si>
  <si>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</si>
  <si>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</si>
  <si>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</si>
  <si>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</si>
  <si>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</si>
  <si>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IV–3  Litery T, t. Kim są moi rodzice?</t>
  </si>
  <si>
    <t>Rozmowa o sposobach spędzania czasu z rodzicami i wspólnych zainteresowaniach.</t>
  </si>
  <si>
    <t xml:space="preserve">Wykonanie portretu taty.  </t>
  </si>
  <si>
    <t>IV–4  Role i obowiązki członków rodziny</t>
  </si>
  <si>
    <t>Rozmowa na temat ról i obowiązków członków rodziny.</t>
  </si>
  <si>
    <t>Litery M m, T t. Podsumowanie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</si>
  <si>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</si>
  <si>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</si>
  <si>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</si>
  <si>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</si>
  <si>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</si>
  <si>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</si>
  <si>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</si>
  <si>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</si>
  <si>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</si>
  <si>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</si>
  <si>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</si>
  <si>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</si>
  <si>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</si>
  <si>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</si>
  <si>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</si>
  <si>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</si>
  <si>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</si>
  <si>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</si>
  <si>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</si>
  <si>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</si>
  <si>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</si>
  <si>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</si>
  <si>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>VII–3  Gdzie szukać witamin? (cd.)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</si>
  <si>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</si>
  <si>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</si>
  <si>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</si>
  <si>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</si>
  <si>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Litery S s, J j. Podsumowanie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</si>
  <si>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</si>
  <si>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</si>
  <si>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</si>
  <si>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</si>
  <si>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</si>
  <si>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 w tekście.</t>
    </r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</si>
  <si>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</si>
  <si>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</si>
  <si>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Ćwiczenia utrwalające umiejętność zapisywania i odczytywania liter </t>
    </r>
    <r>
      <rPr>
        <i/>
        <sz val="10"/>
        <color indexed="8"/>
        <rFont val="Arial"/>
        <family val="2"/>
        <charset val="238"/>
      </rPr>
      <t>O, o, A, a, I, i, E, e</t>
    </r>
    <r>
      <rPr>
        <sz val="10"/>
        <color indexed="8"/>
        <rFont val="Arial"/>
        <family val="2"/>
        <charset val="238"/>
      </rPr>
      <t xml:space="preserve">.  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</si>
  <si>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</si>
  <si>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</si>
  <si>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</si>
  <si>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</si>
  <si>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</si>
  <si>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</si>
  <si>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</si>
  <si>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</si>
  <si>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</si>
  <si>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M, m, T, t</t>
    </r>
    <r>
      <rPr>
        <sz val="10"/>
        <color indexed="8"/>
        <rFont val="Arial"/>
        <family val="2"/>
        <charset val="238"/>
      </rPr>
      <t>).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</si>
  <si>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</si>
  <si>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</si>
  <si>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</si>
  <si>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</si>
  <si>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</si>
  <si>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</si>
  <si>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</si>
  <si>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Wstęp do programowania - sekwencja obrazków. Tux Paint – zabawa pędzlem i domek.</t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</si>
  <si>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</si>
  <si>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</si>
  <si>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</si>
  <si>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</si>
  <si>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</si>
  <si>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</si>
  <si>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</si>
  <si>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</si>
  <si>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</si>
  <si>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</si>
  <si>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</si>
  <si>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</si>
  <si>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</si>
  <si>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</si>
  <si>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</si>
  <si>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</si>
  <si>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</si>
  <si>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</si>
  <si>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</si>
  <si>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</si>
  <si>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</si>
  <si>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</si>
  <si>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</si>
  <si>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</si>
  <si>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</si>
  <si>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VIII–1  Litery W,w. Gdzie jest woda w mieszkaniu? </t>
  </si>
  <si>
    <t>VIII–4 Życie w akwarium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</si>
  <si>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</si>
  <si>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</si>
  <si>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</si>
  <si>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</si>
  <si>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 xml:space="preserve">IX–2  Prognoza pogody dla Polski  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</si>
  <si>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</si>
  <si>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</si>
  <si>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</si>
  <si>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</si>
  <si>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</si>
  <si>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 xml:space="preserve">IX–4  Litery B, b. Buty na jesienne wędrówki 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</si>
  <si>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</si>
  <si>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</si>
  <si>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</si>
  <si>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</si>
  <si>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</si>
  <si>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</si>
  <si>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</si>
  <si>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</si>
  <si>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</si>
  <si>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</si>
  <si>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</si>
  <si>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</si>
  <si>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</si>
  <si>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</si>
  <si>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</si>
  <si>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</si>
  <si>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</si>
  <si>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</si>
  <si>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</si>
  <si>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</si>
  <si>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</si>
  <si>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</si>
  <si>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</si>
  <si>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</si>
  <si>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</si>
  <si>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</si>
  <si>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</si>
  <si>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</si>
  <si>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</si>
  <si>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</si>
  <si>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</si>
  <si>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</si>
  <si>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</si>
  <si>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</si>
  <si>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</si>
  <si>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</si>
  <si>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</si>
  <si>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</si>
  <si>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 xml:space="preserve">X–1 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</si>
  <si>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</si>
  <si>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</si>
  <si>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</si>
  <si>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</si>
  <si>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</si>
  <si>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</si>
  <si>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</si>
  <si>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</si>
  <si>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</si>
  <si>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</si>
  <si>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</si>
  <si>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</si>
  <si>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</si>
  <si>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</si>
  <si>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</si>
  <si>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</si>
  <si>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</si>
  <si>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</si>
  <si>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</si>
  <si>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</si>
  <si>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</si>
  <si>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</si>
  <si>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</si>
  <si>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</si>
  <si>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</si>
  <si>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</si>
  <si>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</si>
  <si>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</si>
  <si>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</si>
  <si>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</si>
  <si>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</si>
  <si>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</si>
  <si>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</si>
  <si>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</si>
  <si>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XI–2  Litery Ą, ą.  Komu mogę podarować prezent? 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</si>
  <si>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</si>
  <si>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</si>
  <si>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</si>
  <si>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</si>
  <si>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</si>
  <si>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</si>
  <si>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</si>
  <si>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</si>
  <si>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</si>
  <si>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</si>
  <si>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</si>
  <si>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</si>
  <si>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</si>
  <si>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</si>
  <si>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</si>
  <si>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</si>
  <si>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</si>
  <si>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</si>
  <si>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</si>
  <si>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</si>
  <si>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XI–7 Co możemy jeszcze zrobić przed świętami?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</si>
  <si>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</si>
  <si>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</si>
  <si>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</si>
  <si>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</si>
  <si>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</si>
  <si>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</si>
  <si>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</si>
  <si>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</si>
  <si>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</si>
  <si>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</si>
  <si>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</si>
  <si>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</si>
  <si>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 xml:space="preserve">XII–2 Litery Z, z. Komu potrzebny jest zegar?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</si>
  <si>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</si>
  <si>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 xml:space="preserve">XII–3 Jaką muzykę grają zegary? </t>
  </si>
  <si>
    <t>Wymyślanie dalszego ciągu bajki o czasie i tworzenie do niego ilustracji.</t>
  </si>
  <si>
    <r>
      <t xml:space="preserve">Nauka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 i zabawa muzyczna.  Zagadki dźwiękowe.</t>
    </r>
  </si>
  <si>
    <t xml:space="preserve">XII–4 Litery N, n. Kiedy nadchodzi noc... </t>
  </si>
  <si>
    <t>Wykonanie plastycznej interpretacji wiersza.</t>
  </si>
  <si>
    <t>XII–5  Jak mijają nam dni?</t>
  </si>
  <si>
    <t>Figury geometryczne. Układanie mozaik z figur geometrycznych.</t>
  </si>
  <si>
    <t>II 5.1</t>
  </si>
  <si>
    <t xml:space="preserve">Figury geometryczne. Koła. </t>
  </si>
  <si>
    <t>Doskonalenie współpracy w grupie. Ćwiczenie siły mięśni ramion i obręczy barkowej oraz grzbietu. Zabawy na śniegu, np. lepienie bałwankowej rodziny.</t>
  </si>
  <si>
    <t xml:space="preserve">Ćwiczenie siły mięśni nóg podczas wchodzenia pod górę i koordynacji podczas zjeżdżania na sankach. Zabawy i gry na śniegu, np. „Transport kulek”. </t>
  </si>
  <si>
    <t xml:space="preserve">XIII–KTO LUBI ZIMĘ?  Ł ł,  F f </t>
  </si>
  <si>
    <t xml:space="preserve">XIII–1  Litery Ł, ł. Czy bałwanek lubi zimę? </t>
  </si>
  <si>
    <t xml:space="preserve">XIII–2  Co zobaczymy na zimowym spacerze? </t>
  </si>
  <si>
    <t>Rozmowa o śladach różnych zwierząt.</t>
  </si>
  <si>
    <t xml:space="preserve">XIII–3  Litery F, f. Co wiemy o fokach? 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</si>
  <si>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</si>
  <si>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</si>
  <si>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XIII–4  Kto mieszka w zimowej krainie? 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</si>
  <si>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</si>
  <si>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</si>
  <si>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</si>
  <si>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</si>
  <si>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</si>
  <si>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</si>
  <si>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</si>
  <si>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</si>
  <si>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</si>
  <si>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</si>
  <si>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</si>
  <si>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</si>
  <si>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</si>
  <si>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</si>
  <si>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t xml:space="preserve">XIV–1  Jakie znamy zabawy i sporty zimowe?  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</si>
  <si>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</si>
  <si>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</si>
  <si>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</si>
  <si>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</si>
  <si>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</si>
  <si>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</si>
  <si>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</si>
  <si>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</si>
  <si>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</si>
  <si>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</si>
  <si>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</si>
  <si>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</si>
  <si>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</si>
  <si>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</si>
  <si>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>Tux Paint – zabawa figurami.</t>
  </si>
  <si>
    <t xml:space="preserve">Doskonalenie równowagi dynamicznej podczas zabaw na lodzie. Nauka jazdy podstawowej na łyżwach. 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</si>
  <si>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</si>
  <si>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</si>
  <si>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</si>
  <si>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</si>
  <si>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</si>
  <si>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</si>
  <si>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</si>
  <si>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</si>
  <si>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</si>
  <si>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</si>
  <si>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</si>
  <si>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</si>
  <si>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</si>
  <si>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</si>
  <si>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</si>
  <si>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</si>
  <si>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</si>
  <si>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</si>
  <si>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</si>
  <si>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</si>
  <si>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</si>
  <si>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</si>
  <si>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</si>
  <si>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Tux Paint – podpisujemy obrazki.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</si>
  <si>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</si>
  <si>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</si>
  <si>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</si>
  <si>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</si>
  <si>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</si>
  <si>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</si>
  <si>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</si>
  <si>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</si>
  <si>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</si>
  <si>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</si>
  <si>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>Kształtowanie orientacji przestrzennej i umiejętności współpracy.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</si>
  <si>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</si>
  <si>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</si>
  <si>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t xml:space="preserve">XV–6  Dlaczego lubimy bajki? </t>
  </si>
  <si>
    <t xml:space="preserve">XV–7  Po co przychodzimy do biblioteki?  </t>
  </si>
  <si>
    <t>XV–8  Tworzymy książeczki</t>
  </si>
  <si>
    <t xml:space="preserve">XV–8  Ćwiczenia utrwalające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</si>
  <si>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</si>
  <si>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</si>
  <si>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</si>
  <si>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</si>
  <si>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</si>
  <si>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</si>
  <si>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</si>
  <si>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</si>
  <si>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</si>
  <si>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</si>
  <si>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</si>
  <si>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</si>
  <si>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>XVI–4  Życie nad rzeką</t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</si>
  <si>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</si>
  <si>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</si>
  <si>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</si>
  <si>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</si>
  <si>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</si>
  <si>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</si>
  <si>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</si>
  <si>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</si>
  <si>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</si>
  <si>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</si>
  <si>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</si>
  <si>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</si>
  <si>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</si>
  <si>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</si>
  <si>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 xml:space="preserve">XVII–2  Jak wygląda wiosenne niebo? 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</si>
  <si>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</si>
  <si>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</si>
  <si>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</si>
  <si>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</si>
  <si>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</si>
  <si>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</si>
  <si>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</si>
  <si>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</si>
  <si>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</si>
  <si>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</si>
  <si>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</si>
  <si>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</si>
  <si>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</si>
  <si>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</si>
  <si>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</si>
  <si>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</si>
  <si>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</si>
  <si>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</si>
  <si>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</si>
  <si>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</si>
  <si>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</si>
  <si>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 xml:space="preserve">XVIII–2  Jak wygląda praca w gospodarstwie? 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</si>
  <si>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</si>
  <si>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</si>
  <si>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</si>
  <si>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 Kiedy wracają bociany?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</si>
  <si>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</si>
  <si>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</si>
  <si>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</si>
  <si>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</si>
  <si>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</si>
  <si>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</si>
  <si>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</si>
  <si>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</si>
  <si>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</si>
  <si>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</si>
  <si>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</si>
  <si>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</si>
  <si>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</si>
  <si>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</si>
  <si>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</si>
  <si>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</si>
  <si>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</si>
  <si>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</si>
  <si>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</si>
  <si>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</si>
  <si>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</si>
  <si>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</si>
  <si>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</si>
  <si>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</si>
  <si>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</si>
  <si>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</si>
  <si>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</si>
  <si>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</si>
  <si>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</si>
  <si>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</si>
  <si>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</si>
  <si>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</si>
  <si>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</si>
  <si>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</si>
  <si>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</si>
  <si>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t xml:space="preserve">XVIII–6  Jakie spotykamy gatunki sikorek? </t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</si>
  <si>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</si>
  <si>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</si>
  <si>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</si>
  <si>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t xml:space="preserve">XVIII–7   Litery Ś, ś. Czyje to ślady?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</si>
  <si>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</si>
  <si>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</si>
  <si>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</si>
  <si>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</si>
  <si>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</si>
  <si>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</si>
  <si>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</si>
  <si>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t>XVIII–9  Jak założyć hodowlę ślimaków? Ćwiczenia utrwalające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</si>
  <si>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</si>
  <si>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</si>
  <si>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</si>
  <si>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</si>
  <si>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</si>
  <si>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</si>
  <si>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t xml:space="preserve">XX–3  Jak dbać o rośliny? Wiosenne kwiaty 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</si>
  <si>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</si>
  <si>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</si>
  <si>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</si>
  <si>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 xml:space="preserve">XX–4  Litery Ź, ź. Skąd się bierze woda źródlana? </t>
  </si>
  <si>
    <t xml:space="preserve">XX–5  Skąd się bierze woda w rzece? Ćwiczenia utrwalające 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</si>
  <si>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</si>
  <si>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</si>
  <si>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</si>
  <si>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</si>
  <si>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</si>
  <si>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</si>
  <si>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</si>
  <si>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</si>
  <si>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</si>
  <si>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</si>
  <si>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</si>
  <si>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 xml:space="preserve">XXI–4  Najsłynniejszy polski dzwon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</si>
  <si>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</si>
  <si>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</si>
  <si>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</si>
  <si>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</si>
  <si>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</si>
  <si>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</si>
  <si>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</si>
  <si>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</si>
  <si>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</si>
  <si>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</si>
  <si>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XXII–4  Z czego słynie Gdańsk? </t>
  </si>
  <si>
    <t xml:space="preserve">XXII–5  Co wiemy o Polsce? 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</si>
  <si>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</si>
  <si>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</si>
  <si>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</si>
  <si>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</si>
  <si>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</si>
  <si>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 xml:space="preserve">Zabawy i gry korekcyjne, kształtowanie nawyku prawidłowej postawy ciała, autokorekcja przy lustrze. Zabawy orientacyjno–porządkowe i korekcyjne – utrwalanie znanych pozycji wyjściowych do ćwiczeń w staniu, w siadzie, w klęku i w leżeniu. Autokorekcja postawy ciała w zabawach. 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</si>
  <si>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</si>
  <si>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</si>
  <si>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</si>
  <si>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</si>
  <si>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</si>
  <si>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</si>
  <si>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</si>
  <si>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</si>
  <si>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</si>
  <si>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</si>
  <si>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</si>
  <si>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</si>
  <si>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</si>
  <si>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</si>
  <si>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</si>
  <si>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</si>
  <si>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</si>
  <si>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</si>
  <si>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Liczby od 1 do 20. Dodawanie i odejmowanie w zakresie 20. Pamięciowe dodawanie w zakresie 20. 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</si>
  <si>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</si>
  <si>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</si>
  <si>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</si>
  <si>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</si>
  <si>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</si>
  <si>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</si>
  <si>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</si>
  <si>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</si>
  <si>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</si>
  <si>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</si>
  <si>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</si>
  <si>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</si>
  <si>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</si>
  <si>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t>Zakończenie roku szkolnego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</si>
  <si>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</si>
  <si>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</si>
  <si>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</si>
  <si>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</si>
  <si>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</si>
  <si>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</si>
  <si>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</si>
  <si>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</si>
  <si>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</si>
  <si>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</si>
  <si>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 xml:space="preserve">XXII–5  Co wiemy o Polsce? (cd.) </t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</si>
  <si>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</si>
  <si>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</si>
  <si>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</si>
  <si>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</si>
  <si>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</si>
  <si>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</si>
  <si>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</si>
  <si>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</si>
  <si>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</si>
  <si>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</si>
  <si>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</si>
  <si>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</si>
  <si>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</si>
  <si>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</si>
  <si>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</si>
  <si>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</si>
  <si>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</si>
  <si>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</si>
  <si>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</si>
  <si>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</si>
  <si>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</si>
  <si>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</si>
  <si>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</si>
  <si>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</si>
  <si>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</si>
  <si>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</si>
  <si>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IX 3.1 3.4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</si>
  <si>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</si>
  <si>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</si>
  <si>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</si>
  <si>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</si>
  <si>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</si>
  <si>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</si>
  <si>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</si>
  <si>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</si>
  <si>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</si>
  <si>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</si>
  <si>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</si>
  <si>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</si>
  <si>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</si>
  <si>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</si>
  <si>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</si>
  <si>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</si>
  <si>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</si>
  <si>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</si>
  <si>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</si>
  <si>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</si>
  <si>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</si>
  <si>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</si>
  <si>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</si>
  <si>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</si>
  <si>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</si>
  <si>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</si>
  <si>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</si>
  <si>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</si>
  <si>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</si>
  <si>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>I 4.1; 5.1</t>
  </si>
  <si>
    <t>IX 2.6</t>
  </si>
  <si>
    <t>I 1.3; 2.3; 5.1</t>
  </si>
  <si>
    <t>I 3.1; 4.1</t>
  </si>
  <si>
    <t>VI 1.1, 1.4; 2.2a,b,c; 2.4</t>
  </si>
  <si>
    <t>IX 2.4, 2.6; 3.3, 3.7</t>
  </si>
  <si>
    <t>IX 3.2, 3.3,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</si>
  <si>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</si>
  <si>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</si>
  <si>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</si>
  <si>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</si>
  <si>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</si>
  <si>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</si>
  <si>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</si>
  <si>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</si>
  <si>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</t>
  </si>
  <si>
    <t>I 1.1, 1.3; 2.5; 3.1; 4,1; 5.1,
IX 3.4</t>
  </si>
  <si>
    <t>IX 1.3, 1.5; 2.1, 2.3, 2.4, 2.7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</si>
  <si>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</si>
  <si>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</si>
  <si>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</si>
  <si>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</si>
  <si>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</si>
  <si>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</si>
  <si>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</si>
  <si>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</si>
  <si>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</si>
  <si>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</si>
  <si>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</si>
  <si>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</si>
  <si>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</si>
  <si>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</si>
  <si>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</si>
  <si>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</si>
  <si>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</si>
  <si>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</si>
  <si>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</si>
  <si>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</si>
  <si>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</si>
  <si>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</si>
  <si>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</si>
  <si>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 1.1, 1.2, 1.3, 1.5;  2.1, 2.3, 2.4; 3.1; 4.1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</si>
  <si>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</si>
  <si>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</si>
  <si>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</si>
  <si>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</si>
  <si>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</si>
  <si>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</si>
  <si>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</si>
  <si>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</si>
  <si>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</si>
  <si>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</si>
  <si>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</si>
  <si>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</si>
  <si>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</si>
  <si>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</si>
  <si>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</si>
  <si>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</si>
  <si>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</si>
  <si>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</si>
  <si>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</si>
  <si>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</si>
  <si>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</si>
  <si>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 1.1, 1.3; 2.1, 2.3; 3.1; 4.1; 5.1</t>
  </si>
  <si>
    <t xml:space="preserve">IV 1.1, 1.2,
V 1.1c,d
</t>
  </si>
  <si>
    <t>VIII 3.3, 3.6, 3.7</t>
  </si>
  <si>
    <t>V 2.5</t>
  </si>
  <si>
    <t>VI 2.2a</t>
  </si>
  <si>
    <t>VIII  1.1, 1.2; 2.1</t>
  </si>
  <si>
    <t xml:space="preserve">I 1.1, 1.3; 3.1, 
VIII 1.1; 5.2 
</t>
  </si>
  <si>
    <t>VIII 3.1, 3.3</t>
  </si>
  <si>
    <t>V 2.2, 2.7</t>
  </si>
  <si>
    <t>VIII 1.7</t>
  </si>
  <si>
    <t>IX 1.2; 2.1, 2.2, 2.4</t>
  </si>
  <si>
    <t xml:space="preserve">I 1.1, 1.3; 2,2 </t>
  </si>
  <si>
    <t>V 2.8</t>
  </si>
  <si>
    <t>I 1.1, 1.2, 1.3; 2.1; 3.1, 3.2; 4.1; 5.2</t>
  </si>
  <si>
    <t>I 1.1, 1.2, 1.3; 2.2, 2.8; 3.1, 3.2, 3.3, 3.5; 4.1, 4.5; 5.1, 5.2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</si>
  <si>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</si>
  <si>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</si>
  <si>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</si>
  <si>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</si>
  <si>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</si>
  <si>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</si>
  <si>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</si>
  <si>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</si>
  <si>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</si>
  <si>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</si>
  <si>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</si>
  <si>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</si>
  <si>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</si>
  <si>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</si>
  <si>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</si>
  <si>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</si>
  <si>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</si>
  <si>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</si>
  <si>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</si>
  <si>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</si>
  <si>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</si>
  <si>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</si>
  <si>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</si>
  <si>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</si>
  <si>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</si>
  <si>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</si>
  <si>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</si>
  <si>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</si>
  <si>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</si>
  <si>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>I 1.2, 1.3, 1.5; 2.3; 3.1; 4.1; 5.1</t>
  </si>
  <si>
    <t xml:space="preserve">I 1.1; 3.1; 4.1; 5.1,
VIII 1.1
</t>
  </si>
  <si>
    <t xml:space="preserve">I 2.5,
V 2.6, 2.8
</t>
  </si>
  <si>
    <t>VIII 1.1, 2.2</t>
  </si>
  <si>
    <t xml:space="preserve">I 1.1; 2.3; 3.1; 4.1; 5.1 </t>
  </si>
  <si>
    <t>I 1.1; 2.3; 3.1; 4.1; 5.1</t>
  </si>
  <si>
    <t>IX 1.2; 2.1, 2.2</t>
  </si>
  <si>
    <t>I 1.1; 2.3, 2.6; 3.1; 4.1; 5.1</t>
  </si>
  <si>
    <t>I 1.1, 1.3; 2.3, 2.6; 3.1; 4.1; 5.1</t>
  </si>
  <si>
    <t>IV 1.1</t>
  </si>
  <si>
    <t xml:space="preserve">I 1.1; 2.3, 2.8; 3.1; 4.1; 5.1 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</si>
  <si>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</si>
  <si>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</si>
  <si>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</si>
  <si>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</si>
  <si>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</si>
  <si>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</si>
  <si>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</si>
  <si>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</si>
  <si>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</si>
  <si>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</si>
  <si>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</si>
  <si>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</si>
  <si>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</si>
  <si>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IX 3.6</t>
  </si>
  <si>
    <t>IX 3.1, 3.2, 3.6</t>
  </si>
  <si>
    <t>I 1.1, 1.3, 1.5; 2.1, 2.3, 2.7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</si>
  <si>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</si>
  <si>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</si>
  <si>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</si>
  <si>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</si>
  <si>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</si>
  <si>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</si>
  <si>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</si>
  <si>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</si>
  <si>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</si>
  <si>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</si>
  <si>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</si>
  <si>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</si>
  <si>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</si>
  <si>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</si>
  <si>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</si>
  <si>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</si>
  <si>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</si>
  <si>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2.2,
V 2.6,
VI 2.2</t>
  </si>
  <si>
    <t>V 1.1; 2.1, 2.2, 2.3, 2.6,
VI 1.1, 1.3</t>
  </si>
  <si>
    <t>I 1.3, 1.5; 2.6; 3.1; 4.1; 6.1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</si>
  <si>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</si>
  <si>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</si>
  <si>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</si>
  <si>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</si>
  <si>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</si>
  <si>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</si>
  <si>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</si>
  <si>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</si>
  <si>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</si>
  <si>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</si>
  <si>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</si>
  <si>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</si>
  <si>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</si>
  <si>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</si>
  <si>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</si>
  <si>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</si>
  <si>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</si>
  <si>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</si>
  <si>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</si>
  <si>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</si>
  <si>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</si>
  <si>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</si>
  <si>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</si>
  <si>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</si>
  <si>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</si>
  <si>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</si>
  <si>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</si>
  <si>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</si>
  <si>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</si>
  <si>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</si>
  <si>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</si>
  <si>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</si>
  <si>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</si>
  <si>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</si>
  <si>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</si>
  <si>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</si>
  <si>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</si>
  <si>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</si>
  <si>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</si>
  <si>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</si>
  <si>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</si>
  <si>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</si>
  <si>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</si>
  <si>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</si>
  <si>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</si>
  <si>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</si>
  <si>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</si>
  <si>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</si>
  <si>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</si>
  <si>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</si>
  <si>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</si>
  <si>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</si>
  <si>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</si>
  <si>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</si>
  <si>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</si>
  <si>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</si>
  <si>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</si>
  <si>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</si>
  <si>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</si>
  <si>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</si>
  <si>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</si>
  <si>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</si>
  <si>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</si>
  <si>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</si>
  <si>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</si>
  <si>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</si>
  <si>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</si>
  <si>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</si>
  <si>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</si>
  <si>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</si>
  <si>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</si>
  <si>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</si>
  <si>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</si>
  <si>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</si>
  <si>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</si>
  <si>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</si>
  <si>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Wysłuchiwanie brzmienia różnych zegarów. Czytanie i pisanie wyrazów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– praktyczne ćwiczenia w przenoszeniu wyrazów do następnej linijki. Pisanie zdań z przenoszeniem wyrazów do następnej linijki. Ćwiczenia w czytaniu. 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</si>
  <si>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</si>
  <si>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</si>
  <si>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</si>
  <si>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</si>
  <si>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</si>
  <si>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</si>
  <si>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</si>
  <si>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</si>
  <si>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</si>
  <si>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</si>
  <si>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</si>
  <si>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</si>
  <si>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</si>
  <si>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</si>
  <si>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</si>
  <si>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</si>
  <si>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</si>
  <si>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</si>
  <si>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</si>
  <si>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</si>
  <si>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>V 2.1, 2.3, 2.4, 2.7; 3.1</t>
  </si>
  <si>
    <t xml:space="preserve">V 2.1, 2.2,
VIII 4.4
</t>
  </si>
  <si>
    <t xml:space="preserve">I 6. 2, 
IV 3.6, 3.7
</t>
  </si>
  <si>
    <t>I 1.1; 2.3; 3.1; 4.1; 5.1; 6.2, 6.3,
IV 1.1</t>
  </si>
  <si>
    <t xml:space="preserve">XIV–2  Litery H, h. Jak zimą bawić się bezpiecznie? 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</si>
  <si>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</si>
  <si>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</si>
  <si>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</si>
  <si>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</si>
  <si>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</si>
  <si>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</si>
  <si>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 xml:space="preserve">XXIII–2  Co to znaczy „rosnąć jak na drożdżach”? </t>
  </si>
  <si>
    <t>Doświadczenia z drożdżami piekarskimi.</t>
  </si>
  <si>
    <t>Rysowanie własnego portretu z przyszłości.</t>
  </si>
  <si>
    <t>Ćwiczenia porządkowo-dyscyplinujące i zabawy orientacyjne. Zbiórka w szyku, marsz w kolumnie dwójkowej.</t>
  </si>
  <si>
    <t>Symbole narodowe i olimpijskie – flaga, godło. Ceremoniał flagi i ceremoniał olimpijski (znicz). Starożytne i nowożytne igrzyska olimpijskie.</t>
  </si>
  <si>
    <t xml:space="preserve">Zabawy i gry naszych dziadków: „Berek”, „Chowany”. Koordynacja wzrokowo-ruchowa, równowaga. </t>
  </si>
  <si>
    <t>XXIV–CZY ZNAMY JUŻ WSZYSTKIE LITERY?  
Q q,  V v,  X x</t>
  </si>
  <si>
    <t xml:space="preserve">XXIV–1  Jakie litery już znamy? Samogłoski i spółgłoski </t>
  </si>
  <si>
    <t>Tworzenie ozdobnej litery –  wydzieranka z gazety.</t>
  </si>
  <si>
    <t xml:space="preserve">XXIV–2  Budowanie wyrazów z sylab – nazwy zwierząt 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</si>
  <si>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</si>
  <si>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</si>
  <si>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 xml:space="preserve">XXIV–3  Czytamy zdania.  Kropki, przecinki i inne znaki w zdaniach  </t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</si>
  <si>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</si>
  <si>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</si>
  <si>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</si>
  <si>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</si>
  <si>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>Zabawy i gry naszych dziadków: „Cymbergaj”. Koordynacja wzrokowo-ruchowa, orientacja przestrzenna.</t>
  </si>
  <si>
    <t>Poznajemy grę w „Palanta”, „Palant uproszczony – rzucany”.</t>
  </si>
  <si>
    <t xml:space="preserve">Stare i nowe zabawy rytmiczne i ze śpiewem: „Stary niedźwiedź”, „Karuzela”, wyliczanki. </t>
  </si>
  <si>
    <t xml:space="preserve">XXIV–5  Kiedy jest potrzebny alfabet? Kolejność alfabetyczna wyrazów </t>
  </si>
  <si>
    <t xml:space="preserve">XXIV–6  Zabawy z alfabetem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</si>
  <si>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</si>
  <si>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 xml:space="preserve">XXIV–7  Obce litery Q q, V v, X x – goście w języku polskim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</si>
  <si>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</si>
  <si>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</si>
  <si>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</si>
  <si>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</si>
  <si>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</si>
  <si>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</si>
  <si>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</si>
  <si>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</si>
  <si>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</si>
  <si>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</si>
  <si>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</si>
  <si>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</si>
  <si>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</si>
  <si>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</si>
  <si>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</si>
  <si>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XXV–3  Jaki powinien być dobry sąsiad? </t>
  </si>
  <si>
    <t xml:space="preserve">XXV–4  Unia Europejska – wspólnota państw. Wybrane stolice </t>
  </si>
  <si>
    <t xml:space="preserve">Pisownia nazw państw i  nazw miast. </t>
  </si>
  <si>
    <t xml:space="preserve">XXV–5 Co robią dzieci na świecie? Nazwy kontynentów </t>
  </si>
  <si>
    <t>Oglądanie mapy świata. Nazywanie kontynentów i wskazywanie ich na mapie świata.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</si>
  <si>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</si>
  <si>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</si>
  <si>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</si>
  <si>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</si>
  <si>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</si>
  <si>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 xml:space="preserve">XXVI–1  Co kryje letnia łąka? Zagadki kolorowych motylków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</si>
  <si>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</si>
  <si>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</si>
  <si>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</si>
  <si>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</si>
  <si>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</si>
  <si>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</si>
  <si>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</si>
  <si>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</si>
  <si>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</si>
  <si>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 xml:space="preserve">XXVII–1  Dokąd pojadą na wakacje nasi bohaterowie i co ich czeka? </t>
  </si>
  <si>
    <t>Omawianie wakacyjnych krajobrazów. Wskazywanie na mapie Polski miejsc wakacyjnego wypoczynku. Wskazywanie na mapie Europy Polski i innych państw.</t>
  </si>
  <si>
    <t xml:space="preserve">XXVII–2  O czym trzeba pamiętać na wakacjach?  </t>
  </si>
  <si>
    <t>Omówienie zasad bezpieczeństwa obowiązujących podczas wakacji i rozmowa na temat niebezpiecznych sytuacji.</t>
  </si>
  <si>
    <t xml:space="preserve">XXVII–3  Jak podróżujemy? 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</si>
  <si>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</si>
  <si>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</si>
  <si>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</si>
  <si>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</si>
  <si>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</si>
  <si>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</si>
  <si>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</si>
  <si>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</si>
  <si>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</si>
  <si>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</si>
  <si>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</si>
  <si>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</si>
  <si>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</si>
  <si>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</si>
  <si>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</si>
  <si>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</si>
  <si>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</si>
  <si>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</si>
  <si>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</si>
  <si>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</si>
  <si>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</si>
  <si>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>Moje wakacyjne marzenia. Tworzenie pejzażu techniką dowolną.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</si>
  <si>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</si>
  <si>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</si>
  <si>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</si>
  <si>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</si>
  <si>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</si>
  <si>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</si>
  <si>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</si>
  <si>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Moje wakacyjne marzenia. Tworzenie pejzaży techniką dowolną (cd.).</t>
  </si>
  <si>
    <t>Co już umiemy? Powtórzenie wiadomości muzycznych.</t>
  </si>
  <si>
    <t>VIII 1.2, 1.3, 1.5, 1.7; 2.2, 2.4; 4.1, 4.2; 5.2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</si>
  <si>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</si>
  <si>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</si>
  <si>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</si>
  <si>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</si>
  <si>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</si>
  <si>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</si>
  <si>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</si>
  <si>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</si>
  <si>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</si>
  <si>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t xml:space="preserve">XXIII–3  Ćwiczenia utrwalające </t>
  </si>
  <si>
    <t xml:space="preserve">XXIII–3 Jaki zawód jest najważniejszy?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</si>
  <si>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</t>
    </r>
  </si>
  <si>
    <r>
      <t xml:space="preserve">Ćwiczenia utrwalające – czytanie i pisanie wyrazów z dwuznakami </t>
    </r>
    <r>
      <rPr>
        <i/>
        <sz val="10"/>
        <color indexed="8"/>
        <rFont val="Arial"/>
        <family val="2"/>
        <charset val="238"/>
      </rPr>
      <t>dz, dź, dż</t>
    </r>
    <r>
      <rPr>
        <sz val="10"/>
        <color indexed="8"/>
        <rFont val="Arial"/>
        <family val="2"/>
        <charset val="238"/>
      </rPr>
      <t xml:space="preserve"> i zmiękczeniem dzi; Układanie wyrazów i zdań z </t>
    </r>
    <r>
      <rPr>
        <i/>
        <sz val="10"/>
        <color indexed="8"/>
        <rFont val="Arial"/>
        <family val="2"/>
        <charset val="238"/>
      </rPr>
      <t>dzi, dz, dź, dż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</si>
  <si>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</si>
  <si>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</si>
  <si>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</si>
  <si>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t>XXIV–7  Obce litery Q q, V v, X x – goście w języku polskim (cd.)</t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</si>
  <si>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</si>
  <si>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</si>
  <si>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</si>
  <si>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</si>
  <si>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ulubionych czynnościach dzieci mieszkających na różnych kontynentach. </t>
    </r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</si>
  <si>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</si>
  <si>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</si>
  <si>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</si>
  <si>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</si>
  <si>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</si>
  <si>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</si>
  <si>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</si>
  <si>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</si>
  <si>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</si>
  <si>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</si>
  <si>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t xml:space="preserve">I 2.1, 2.3, 2.6; 3.1, 3.4; 4.1, 
III 2.7, 
IV 2.1
</t>
  </si>
  <si>
    <t>III 1.7, 1.9</t>
  </si>
  <si>
    <t>I 3.1, 3.2, 3.3, 3.4; 4.1, 5.1</t>
  </si>
  <si>
    <t>IV 2.1</t>
  </si>
  <si>
    <t>II 2.3
IX 2.1</t>
  </si>
  <si>
    <t>IX 2.2, 2.6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</si>
  <si>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</si>
  <si>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</si>
  <si>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</si>
  <si>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</si>
  <si>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</si>
  <si>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</si>
  <si>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</si>
  <si>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</si>
  <si>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IX 3.1, 3.3, 3.4, 3.5, 3.6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</si>
  <si>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</si>
  <si>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</si>
  <si>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</si>
  <si>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</si>
  <si>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</si>
  <si>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</si>
  <si>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</si>
  <si>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</si>
  <si>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</si>
  <si>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</si>
  <si>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</si>
  <si>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</si>
  <si>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</si>
  <si>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</si>
  <si>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</si>
  <si>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</si>
  <si>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 xml:space="preserve">I 6.2 </t>
  </si>
  <si>
    <t>IX 3.1, 3.3, 3.5</t>
  </si>
  <si>
    <t>I 1.3; 2.1, 2.3, 2.6; 3.1, 3.3, 3.4; 4.1, 4.4; 6.2</t>
  </si>
  <si>
    <t>VI 1.1, 1.4; 2.2a</t>
  </si>
  <si>
    <t>I 1.2; 2.3, 2.5, 2.6, 2.8; 3.1; 4.1; 5.7</t>
  </si>
  <si>
    <t>IV 2.5, 2.10</t>
  </si>
  <si>
    <t>I 1.1, 1.2, 1.3; 2.3; 4.1</t>
  </si>
  <si>
    <t>IV 3.1, 3.2, 3.3</t>
  </si>
  <si>
    <t>I 1.3; 2.3; 3.1; 4.1, 4.5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</si>
  <si>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</si>
  <si>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</si>
  <si>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</si>
  <si>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</si>
  <si>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</si>
  <si>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</si>
  <si>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</si>
  <si>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</si>
  <si>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</si>
  <si>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</si>
  <si>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</si>
  <si>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</si>
  <si>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r>
      <t xml:space="preserve">Zabaw ruchowa -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</si>
  <si>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</si>
  <si>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</si>
  <si>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</si>
  <si>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</si>
  <si>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</si>
  <si>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</si>
  <si>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</si>
  <si>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</si>
  <si>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</si>
  <si>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t>XIV–4  Dwuznaki Ch, ch. Z białej chmurki – biały śnieżek…</t>
  </si>
  <si>
    <t>VIII 3.2; 4.2, 4.3</t>
  </si>
  <si>
    <t xml:space="preserve">XV–2 Dwuznaki Sz, sz. Jakie lubię gry i zabawy? </t>
  </si>
  <si>
    <t xml:space="preserve">XV–5  Dwuznaki Cz, cz. Jakie są moje ulubione książki?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</si>
  <si>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</si>
  <si>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</si>
  <si>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</si>
  <si>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</si>
  <si>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</si>
  <si>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</si>
  <si>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t xml:space="preserve">XVIII–5  Zmiękczenia Si, si. Jakie są zwyczaje sikorek? </t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</si>
  <si>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</si>
  <si>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t xml:space="preserve">XX–2  Zmiękczenia Zi, zi. Skąd się biorą młode rośliny? Cebulki, nasiona, sadzonki </t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</si>
  <si>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</si>
  <si>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</si>
  <si>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</si>
  <si>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XXII–3  Dwuznaki Dź, dź. Gdzie można zobaczyć dźwigi? 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</si>
  <si>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</si>
  <si>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</si>
  <si>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</si>
  <si>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I– GDZIE BĘDZIEMY SIĘ UCZYĆ 
I BAWIĆ? </t>
  </si>
  <si>
    <t xml:space="preserve">I– GDZIE BĘDZIEMY SIĘ UCZYĆ
I BAWIĆ? 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</si>
  <si>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</si>
  <si>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</si>
  <si>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</si>
  <si>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</si>
  <si>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 xml:space="preserve">V–1  Litery D, d. W jakich domach mieszkają ludzie? Jak dbać o bezpieczeństwo 
w domu? </t>
  </si>
  <si>
    <t>V–2  Jak zbudować dom? Jaki jest mój dom?</t>
  </si>
  <si>
    <t>VI–1  Litery K, k. Zwierzęta wokół nas</t>
  </si>
  <si>
    <t>XIV–5  Odgrywamy scenki. Zabawa 
w rymy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</si>
  <si>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</si>
  <si>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</si>
  <si>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</si>
  <si>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</si>
  <si>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</si>
  <si>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</si>
  <si>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</si>
  <si>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</si>
  <si>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</si>
  <si>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</si>
  <si>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</si>
  <si>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 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</si>
  <si>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</si>
  <si>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</si>
  <si>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</si>
  <si>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</si>
  <si>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</si>
  <si>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</si>
  <si>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</si>
  <si>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</si>
  <si>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</si>
  <si>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</si>
  <si>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</si>
  <si>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</si>
  <si>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</si>
  <si>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</si>
  <si>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</si>
  <si>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</si>
  <si>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</si>
  <si>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</si>
  <si>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>Zabawy pantomimiczne „Zgadnij, jaki to zawód”.</t>
  </si>
  <si>
    <t xml:space="preserve">IV 1.5; 2.1 </t>
  </si>
  <si>
    <t xml:space="preserve">I 2.3; 3.1,; 4.3,
III 1.1; 2.5,
V. 2.1,
VIII 2.3
</t>
  </si>
  <si>
    <t>V 2.2, 2.3, 2.4,
VI 1.1; 2.2</t>
  </si>
  <si>
    <t xml:space="preserve">XVII–1  Zmiękczenia 
Ni, ni. Jak zmienia się pogoda wiosną? </t>
  </si>
  <si>
    <t xml:space="preserve">XVII–3  Litery 
Ń, ń. Co nam daje Słońce? </t>
  </si>
  <si>
    <t xml:space="preserve">XVIII–1  Zmiękczenia 
Ci, ci. Co słychać na wsi? </t>
  </si>
  <si>
    <t xml:space="preserve">XVIII–3 Litery 
Ć, ć. Dlaczego ptaki wędrują?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</si>
  <si>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</si>
  <si>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XIII 1.6, 2.6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</si>
  <si>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</si>
  <si>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</si>
  <si>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</si>
  <si>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</si>
  <si>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</si>
  <si>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</si>
  <si>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</si>
  <si>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</si>
  <si>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III 3.1, 3.2; 4.1</t>
  </si>
  <si>
    <t xml:space="preserve">I 4.1 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</si>
  <si>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>w klasie 1 zostały opracowane szczegółowe przewodniki. Są one spójne ze wszystkimi materiałami dla ucznia. I tak: nauczyciel pracujący z </t>
    </r>
    <r>
      <rPr>
        <i/>
        <sz val="10"/>
        <color indexed="63"/>
        <rFont val="Arial"/>
        <family val="2"/>
        <charset val="238"/>
      </rPr>
      <t>Elementarzem Lokomotywy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</t>
    </r>
    <r>
      <rPr>
        <sz val="10"/>
        <rFont val="Arial"/>
        <family val="2"/>
        <charset val="238"/>
      </rPr>
      <t>a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edukacji, w szczególności informatycznej. Jeśli nauczyciel zdecyduje się na pracę z zeszytami ćwiczeń do edukacji artystycznej z serii </t>
    </r>
    <r>
      <rPr>
        <i/>
        <sz val="10"/>
        <color indexed="63"/>
        <rFont val="Arial"/>
        <family val="2"/>
        <charset val="238"/>
      </rPr>
      <t>Lokomotywa</t>
    </r>
    <r>
      <rPr>
        <sz val="10"/>
        <color indexed="63"/>
        <rFont val="Arial"/>
        <family val="2"/>
        <charset val="238"/>
      </rPr>
      <t xml:space="preserve">, otrzymuje dodatkowo przewodniki do edukacji muzycznej oraz plastycznej, a w wypadku pracy z programem online </t>
    </r>
    <r>
      <rPr>
        <i/>
        <sz val="10"/>
        <color indexed="63"/>
        <rFont val="Arial"/>
        <family val="2"/>
        <charset val="238"/>
      </rPr>
      <t>Informatyka 1</t>
    </r>
    <r>
      <rPr>
        <sz val="10"/>
        <color indexed="63"/>
        <rFont val="Arial"/>
        <family val="2"/>
        <charset val="238"/>
      </rPr>
      <t xml:space="preserve"> – przewodnik do edukacji informatycznej.</t>
    </r>
  </si>
  <si>
    <t>Poznawanie siebie nawzajem. Zabawy i gry integracyjne. Poznawanie części ciała. Ćwiczenie ramion, nóg, tułowia.</t>
  </si>
  <si>
    <t>IX 1.4, 2.1, 2.4; 3.1</t>
  </si>
  <si>
    <t xml:space="preserve">Ćwiczenia i zabawy w parach, trójkach, szeregach, rzędach, np. „Berek w parach”, „Wyścigi par”, „Wiewiórki do dziupli”, „Wyścigi zaprzęgów”. Zabawa w ruch uliczny i ćwiczenia ruchowe. </t>
  </si>
  <si>
    <t>IX 2.4, 2.6; 3.1, 3.3, 3.6</t>
  </si>
  <si>
    <t>Tux Paint – zegar. Programowanie wizualne.</t>
  </si>
  <si>
    <t>Tux Paint – kim zostanę w przyszłości. Wielkie i małe litery.</t>
  </si>
  <si>
    <t xml:space="preserve">V–4 Jak dbać o zabawki? Ćwiczenia utrwalające </t>
  </si>
  <si>
    <t>Omówienie roli znaku zapytania i przykładów zdań pytających. Odgrywanie scenek z wykorzystaniem zabawek. Czytanie i pisanie wyrazów i zdań. Ćwiczenia utrwalające umiejętność czytania i pisania liter M, m, D, d , T, t, L, l.  Układanie wyrazów i zdania z zestawu liter ( z literami D, d, L, l).</t>
  </si>
  <si>
    <t xml:space="preserve">Wzmacnianie mięśni posturalnych. Zabawy i gry na czworaka, w ślizgach, w pozycjach izolowanych. Zabawy i ćwiczenia wzmacniające, elongacyjne i rozciągające. </t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</si>
  <si>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>. Ćwiczenia w czytaniu i pisaniu. Ćwiczenia w czytaniu i pisaniu. Układanie wyrazów z zestawu liter (z literami W, w, R, r). Rozwiązywanie rebusów.</t>
    </r>
  </si>
  <si>
    <t xml:space="preserve">Nisko – wysoko, blisko – daleko. Zabawy i ćwiczenia zwinnościowe oraz kształtujące rytm. Poruszanie się slalomem (marsz, bieg, czworakowanie, rytmiczne podskoki). </t>
  </si>
  <si>
    <t>XIV–6  Co robimy w czasie ferii? Ćwiczenia utrwalające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</si>
  <si>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Utrwalenie pisowni wyrazów z h, ch. Opowiadanie treści obrazków i czytanie rymowanek. Układanie wyrazów i zdania z zestawu liter (z H, h, Ch, ch).  </t>
    </r>
  </si>
  <si>
    <t>Tux Paint – tworzenie wizytówki. Pisanie na klawiaturze – k y spacja.</t>
  </si>
  <si>
    <t>IX 1.2; 2.1, 2.2; 2.3, 3.7</t>
  </si>
  <si>
    <t>Dzień Babci. Dzień Dziadka</t>
  </si>
  <si>
    <t xml:space="preserve">Dodawanie w zakresie 10. Suma liczb </t>
  </si>
  <si>
    <t xml:space="preserve">Wyścigi rzędów i szeregów. Kształtowanie zwinności. Rywalizacja zgodnie z zasadą fair play. Zabawy biegowe w terenie, marszobieg. </t>
  </si>
  <si>
    <t xml:space="preserve">XX–4  Litery Ź, ź. Skąd się bierze woda źródlana? (cd.) </t>
  </si>
  <si>
    <t xml:space="preserve">XXII–4  Z czego słynie Gdańsk? (cd.) </t>
  </si>
  <si>
    <t>XI–4 Litery Ę, ę. Przygotowania do świąt (cd.)</t>
  </si>
  <si>
    <t>Godziny do dyspozycji nauczyciela</t>
  </si>
  <si>
    <t xml:space="preserve">XXIII–3  Ćwiczenia utrwalające  </t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</si>
  <si>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Czytanie wiersza J. Tuwima Lokomotywa. Swobodne wypowiedzi dzieci o nadchodzącym lecie. Omówienie zadań na wakacje. </t>
    </r>
  </si>
  <si>
    <t xml:space="preserve">IV 2.10,
IX 3.3
</t>
  </si>
  <si>
    <t xml:space="preserve">I 2.3,
IV 2.10,
IX 3.3
</t>
  </si>
  <si>
    <t xml:space="preserve">III 1.3, 
IV 2.7
</t>
  </si>
  <si>
    <t>IV 2.7</t>
  </si>
  <si>
    <t>IV 2.9; 3.2</t>
  </si>
  <si>
    <t xml:space="preserve">I 2.1, 2.3,
III 1.5,
IV 2.10,
IX 3.3
</t>
  </si>
  <si>
    <t>IV 1.1; 2.7</t>
  </si>
  <si>
    <t>IV 1.6, 2.7</t>
  </si>
  <si>
    <t xml:space="preserve">I 1.1, 1.3, 1.5; 2.1, 2.3, 2.4,
IV 1.1, 2.7
</t>
  </si>
  <si>
    <t xml:space="preserve">I 1.1, 1.3; 2.6; 3.1; 4.1,
IV 2.9
</t>
  </si>
  <si>
    <t xml:space="preserve">IV 2.9 </t>
  </si>
  <si>
    <t xml:space="preserve">IV 2.4, 2.5, 2.7,
IX 1.3, 1.5  
</t>
  </si>
  <si>
    <t>IV 1.1, 1.6; 2.4, 2.7</t>
  </si>
  <si>
    <t>IV 2.4, 2.7, 2.9</t>
  </si>
  <si>
    <t>IV 2.5, 2.9, 2.11</t>
  </si>
  <si>
    <t>IV 2.5, 2.11, 2.12</t>
  </si>
  <si>
    <t>IV 2.11</t>
  </si>
  <si>
    <t>I 1.1, 1.2, 1.3, 1.5,
IV 1.6; 2.9</t>
  </si>
  <si>
    <t>IV 1.6; 2.9; 3.6</t>
  </si>
  <si>
    <t>IV 1.6; 2.9; 3.6, 3.7</t>
  </si>
  <si>
    <t>IV 1.1, 1.3, 1.5, 1.6; 2.7</t>
  </si>
  <si>
    <t>IV 2.5, 2.6, 2.9, 2.12</t>
  </si>
  <si>
    <t>IV 2.5, 2.6, 2.9, 2.10, 2.11</t>
  </si>
  <si>
    <t>I 1.1, 1.3, 1.5; 2.3; 4.1, 4.2, 4.3
IV 2.10</t>
  </si>
  <si>
    <t>IV 2.1, 2.2, 2.3, 2.6</t>
  </si>
  <si>
    <t>rok szkolny 2025/26</t>
  </si>
  <si>
    <t>Niniejszy rozkład materiału uwzględnia dni wolne od zajęć lekcyjnych, przerwy świąteczne oraz ferie zimowe. Te ostatnie zaplanowano na początku lutego 2026 roku (23 i 24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</si>
  <si>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2025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</si>
  <si>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(8–12 września 2025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</si>
  <si>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(15–19 września 2025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</si>
  <si>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(22–26 września 2025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</si>
  <si>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(29 września–3 października 2025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</si>
  <si>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(6-10 października 2025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</si>
  <si>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(13-17 października 2025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</si>
  <si>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(20-24 października 2025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</si>
  <si>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(27-31 października 2025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</si>
  <si>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(3-7 listopada 2025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</si>
  <si>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(10-14 listopada 2025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</si>
  <si>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(17-21 listopada 2025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</si>
  <si>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(24-28 listopada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</si>
  <si>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(1–5 grudnia 2025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</si>
  <si>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(8–12 grudnia 2025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</si>
  <si>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(15–19 grudnia 2025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</si>
  <si>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(22–26 grudnia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</si>
  <si>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(29 grudnia 2025 - 2 stycznia 2026 r.)
</t>
    </r>
  </si>
  <si>
    <r>
      <t xml:space="preserve">Swobodne rozmowy na temat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</si>
  <si>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(5–9 stycznia 2026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</si>
  <si>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(12–16 stycznia 2026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</si>
  <si>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(19-23 stycznia 2026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</si>
  <si>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(26-30 stycznia 2026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</si>
  <si>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(2-6 lutego 2026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</si>
  <si>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(9-13 lutego 2026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</si>
  <si>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(16-20 lutego 2026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</si>
  <si>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(23-27 lutego 2026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</si>
  <si>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(2–6 marca 2026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</si>
  <si>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(9–13 marca 2026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</si>
  <si>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(16-20 marca 2026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</si>
  <si>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(23-27 marca 2026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</si>
  <si>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(30 marca-3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</si>
  <si>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(6-10 kwietnia 2026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</si>
  <si>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(13-17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</si>
  <si>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(20-24 kwietnia 2026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</si>
  <si>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(27 kwietnia - 1 maja 2026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</si>
  <si>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(4-8 maja 2026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</si>
  <si>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(11-15 maja 2026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</si>
  <si>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(18-22 maja 2026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</si>
  <si>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(25-29 maja 2026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</si>
  <si>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(1-5 czerwca 2026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</si>
  <si>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(8-12 czerwca 2026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</si>
  <si>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(15-19 czerwca 2026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</si>
  <si>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(22-26 czerwca 2026 r.) 
</t>
    </r>
  </si>
  <si>
    <t>Przeliczanie. Przeliczanie w zakresie 10. Przeliczanie w zakresie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</si>
</sst>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B0F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0" borderId="0" xfId="0" applyNumberFormat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top" wrapText="1"/>
    </xf>
    <xf numFmtId="164" fontId="4" fillId="0" borderId="0" xfId="0" applyNumberFormat="1" applyFont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0" fillId="0" borderId="2" xfId="0" applyNumberFormat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/>
    <xf numFmtId="0" fontId="0" fillId="8" borderId="5" xfId="0" applyFill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19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14" fillId="0" borderId="2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" fillId="0" borderId="8" xfId="0" applyFont="1" applyBorder="1"/>
    <xf numFmtId="0" fontId="1" fillId="0" borderId="0" xfId="0" applyFont="1" applyAlignment="1">
      <alignment vertical="top"/>
    </xf>
    <xf numFmtId="164" fontId="22" fillId="0" borderId="0" xfId="0" applyNumberFormat="1" applyFont="1" applyAlignment="1">
      <alignment horizontal="left"/>
    </xf>
    <xf numFmtId="0" fontId="23" fillId="0" borderId="3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9" xfId="0" applyBorder="1"/>
    <xf numFmtId="0" fontId="1" fillId="0" borderId="6" xfId="0" applyFont="1" applyBorder="1" applyAlignment="1">
      <alignment vertical="top" wrapText="1"/>
    </xf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10" fillId="0" borderId="0" xfId="0" applyFont="1" applyAlignment="1">
      <alignment horizontal="justify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164" fontId="0" fillId="0" borderId="18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4" fillId="4" borderId="0" xfId="0" applyFont="1" applyFill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4" borderId="0" xfId="0" applyFont="1" applyFill="1" applyAlignment="1">
      <alignment horizontal="left" vertical="top" wrapText="1"/>
    </xf>
    <xf numFmtId="0" fontId="4" fillId="9" borderId="2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39" xfId="0" applyFont="1" applyFill="1" applyBorder="1" applyAlignment="1">
      <alignment horizontal="left" vertical="top"/>
    </xf>
    <xf numFmtId="0" fontId="4" fillId="0" borderId="30" xfId="0" applyFont="1" applyBorder="1" applyAlignment="1">
      <alignment horizontal="right" vertical="top" wrapText="1"/>
    </xf>
    <xf numFmtId="0" fontId="4" fillId="0" borderId="28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41" xfId="0" applyFont="1" applyBorder="1" applyAlignment="1">
      <alignment horizontal="left" vertical="top" wrapText="1"/>
    </xf>
    <xf numFmtId="0" fontId="4" fillId="9" borderId="5" xfId="0" applyFont="1" applyFill="1" applyBorder="1" applyAlignment="1">
      <alignment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20" fillId="0" borderId="1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>
          <a:extLs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view="pageBreakPreview" zoomScaleNormal="75" zoomScaleSheetLayoutView="100" workbookViewId="0"/>
  </sheetViews>
  <sheetFormatPr defaultColWidth="9.140625" defaultRowHeight="12.75" x14ac:dyDescent="0.2"/>
  <cols>
    <col min="1" max="1" width="134.28515625" customWidth="1"/>
  </cols>
  <sheetData>
    <row r="1" spans="1:1" ht="18" x14ac:dyDescent="0.25">
      <c r="A1" s="78" t="s">
        <v>246</v>
      </c>
    </row>
    <row r="2" spans="1:1" x14ac:dyDescent="0.2">
      <c r="A2" s="64" t="s">
        <v>241</v>
      </c>
    </row>
    <row r="3" spans="1:1" x14ac:dyDescent="0.2">
      <c r="A3" s="64" t="s">
        <v>247</v>
      </c>
    </row>
    <row r="4" spans="1:1" x14ac:dyDescent="0.2">
      <c r="A4" s="64" t="s">
        <v>1305</v>
      </c>
    </row>
    <row r="6" spans="1:1" x14ac:dyDescent="0.2">
      <c r="A6" s="77" t="s">
        <v>242</v>
      </c>
    </row>
    <row r="7" spans="1:1" ht="25.5" x14ac:dyDescent="0.2">
      <c r="A7" s="76" t="s">
        <v>248</v>
      </c>
    </row>
    <row r="8" spans="1:1" ht="38.25" x14ac:dyDescent="0.2">
      <c r="A8" s="110" t="s">
        <v>1306</v>
      </c>
    </row>
    <row r="9" spans="1:1" ht="13.9" customHeight="1" x14ac:dyDescent="0.2"/>
    <row r="10" spans="1:1" x14ac:dyDescent="0.2">
      <c r="A10" s="77" t="s">
        <v>243</v>
      </c>
    </row>
    <row r="11" spans="1:1" ht="89.25" x14ac:dyDescent="0.2">
      <c r="A11" s="76" t="s">
        <v>1255</v>
      </c>
    </row>
    <row r="13" spans="1:1" ht="38.25" x14ac:dyDescent="0.2">
      <c r="A13" s="76" t="s">
        <v>1243</v>
      </c>
    </row>
    <row r="15" spans="1:1" x14ac:dyDescent="0.2">
      <c r="A15" s="64" t="s">
        <v>670</v>
      </c>
    </row>
    <row r="16" spans="1:1" x14ac:dyDescent="0.2">
      <c r="A16" s="64" t="s">
        <v>244</v>
      </c>
    </row>
    <row r="17" spans="1:1" x14ac:dyDescent="0.2">
      <c r="A17" s="64"/>
    </row>
    <row r="18" spans="1:1" x14ac:dyDescent="0.2">
      <c r="A18" s="64" t="s">
        <v>245</v>
      </c>
    </row>
    <row r="19" spans="1:1" x14ac:dyDescent="0.2">
      <c r="A19" s="64"/>
    </row>
    <row r="20" spans="1:1" x14ac:dyDescent="0.2">
      <c r="A20" s="91"/>
    </row>
    <row r="21" spans="1:1" x14ac:dyDescent="0.2">
      <c r="A21" s="91"/>
    </row>
    <row r="22" spans="1:1" x14ac:dyDescent="0.2">
      <c r="A22" s="91"/>
    </row>
    <row r="23" spans="1:1" x14ac:dyDescent="0.2">
      <c r="A23" s="91"/>
    </row>
    <row r="24" spans="1:1" x14ac:dyDescent="0.2">
      <c r="A24" s="91"/>
    </row>
    <row r="25" spans="1:1" x14ac:dyDescent="0.2">
      <c r="A25" s="91"/>
    </row>
    <row r="26" spans="1:1" x14ac:dyDescent="0.2">
      <c r="A26" s="91"/>
    </row>
  </sheetData>
  <hyperlinks>
    <hyperlink ref="A13" r:id="rId1" display="http://www.lokomotywa.gwo.pl/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1315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K1-(E24+E25+I24+I25+I26+I27+I28)</f>
        <v>1</v>
      </c>
      <c r="L2" s="18">
        <f>SUM(L4:L27)</f>
        <v>17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.75" customHeight="1" x14ac:dyDescent="0.2">
      <c r="A4" s="127" t="s">
        <v>204</v>
      </c>
      <c r="B4" s="114">
        <v>1</v>
      </c>
      <c r="C4" s="130" t="s">
        <v>34</v>
      </c>
      <c r="D4" s="30" t="s">
        <v>8</v>
      </c>
      <c r="E4" s="120">
        <v>1.5</v>
      </c>
      <c r="F4" s="5" t="s">
        <v>237</v>
      </c>
      <c r="G4" s="9" t="s">
        <v>763</v>
      </c>
      <c r="H4" s="16" t="s">
        <v>1194</v>
      </c>
      <c r="I4" s="58"/>
      <c r="J4" s="5"/>
      <c r="K4" s="23"/>
      <c r="L4" s="93">
        <f>E4+E7+I4+I5+I6+I7</f>
        <v>3.5</v>
      </c>
    </row>
    <row r="5" spans="1:16" ht="38.25" x14ac:dyDescent="0.2">
      <c r="A5" s="128"/>
      <c r="B5" s="115"/>
      <c r="C5" s="131"/>
      <c r="D5" s="32" t="s">
        <v>9</v>
      </c>
      <c r="E5" s="121"/>
      <c r="F5" s="71" t="s">
        <v>206</v>
      </c>
      <c r="G5" s="7" t="s">
        <v>1282</v>
      </c>
      <c r="H5" s="33" t="s">
        <v>13</v>
      </c>
      <c r="I5" s="59"/>
      <c r="J5" s="2"/>
      <c r="K5" s="24"/>
      <c r="L5" s="1"/>
    </row>
    <row r="6" spans="1:16" ht="42" customHeight="1" x14ac:dyDescent="0.2">
      <c r="A6" s="128"/>
      <c r="B6" s="115"/>
      <c r="C6" s="131"/>
      <c r="D6" s="32" t="s">
        <v>10</v>
      </c>
      <c r="E6" s="121"/>
      <c r="F6" s="71" t="s">
        <v>205</v>
      </c>
      <c r="G6" s="7" t="s">
        <v>1283</v>
      </c>
      <c r="H6" s="35" t="s">
        <v>14</v>
      </c>
      <c r="I6" s="59"/>
      <c r="J6" s="2"/>
      <c r="K6" s="24"/>
      <c r="L6" s="1"/>
      <c r="O6" s="61"/>
    </row>
    <row r="7" spans="1:16" ht="42.6" customHeight="1" thickBot="1" x14ac:dyDescent="0.25">
      <c r="A7" s="128"/>
      <c r="B7" s="116"/>
      <c r="C7" s="132"/>
      <c r="D7" s="36" t="s">
        <v>11</v>
      </c>
      <c r="E7" s="57">
        <v>1</v>
      </c>
      <c r="F7" s="73" t="s">
        <v>40</v>
      </c>
      <c r="G7" s="8" t="s">
        <v>41</v>
      </c>
      <c r="H7" s="17" t="s">
        <v>3</v>
      </c>
      <c r="I7" s="57">
        <v>1</v>
      </c>
      <c r="J7" s="73" t="s">
        <v>45</v>
      </c>
      <c r="K7" s="25" t="s">
        <v>765</v>
      </c>
      <c r="L7" s="1"/>
    </row>
    <row r="8" spans="1:16" ht="43.9" customHeight="1" x14ac:dyDescent="0.2">
      <c r="A8" s="128"/>
      <c r="B8" s="114">
        <v>2</v>
      </c>
      <c r="C8" s="130" t="s">
        <v>35</v>
      </c>
      <c r="D8" s="30" t="s">
        <v>8</v>
      </c>
      <c r="E8" s="120">
        <v>1.5</v>
      </c>
      <c r="F8" s="5" t="s">
        <v>238</v>
      </c>
      <c r="G8" s="9" t="s">
        <v>764</v>
      </c>
      <c r="H8" s="16" t="s">
        <v>1194</v>
      </c>
      <c r="I8" s="58">
        <v>0.5</v>
      </c>
      <c r="J8" s="72" t="s">
        <v>37</v>
      </c>
      <c r="K8" s="23" t="s">
        <v>344</v>
      </c>
      <c r="L8" s="93">
        <f>E8+E11+I8+I10+I9+I11</f>
        <v>4</v>
      </c>
    </row>
    <row r="9" spans="1:16" x14ac:dyDescent="0.2">
      <c r="A9" s="128"/>
      <c r="B9" s="115"/>
      <c r="C9" s="131"/>
      <c r="D9" s="32" t="s">
        <v>9</v>
      </c>
      <c r="E9" s="121"/>
      <c r="F9" s="2"/>
      <c r="G9" s="7"/>
      <c r="H9" s="33" t="s">
        <v>13</v>
      </c>
      <c r="I9" s="59"/>
      <c r="J9" s="2"/>
      <c r="K9" s="24"/>
      <c r="L9" s="1"/>
    </row>
    <row r="10" spans="1:16" ht="38.25" x14ac:dyDescent="0.2">
      <c r="A10" s="128"/>
      <c r="B10" s="115"/>
      <c r="C10" s="131"/>
      <c r="D10" s="32" t="s">
        <v>10</v>
      </c>
      <c r="E10" s="121"/>
      <c r="F10" s="2" t="s">
        <v>36</v>
      </c>
      <c r="G10" s="7" t="s">
        <v>1286</v>
      </c>
      <c r="H10" s="35" t="s">
        <v>14</v>
      </c>
      <c r="I10" s="59"/>
      <c r="J10" s="2"/>
      <c r="K10" s="24"/>
      <c r="L10" s="1"/>
    </row>
    <row r="11" spans="1:16" ht="43.15" customHeight="1" thickBot="1" x14ac:dyDescent="0.25">
      <c r="A11" s="128"/>
      <c r="B11" s="116"/>
      <c r="C11" s="132"/>
      <c r="D11" s="36" t="s">
        <v>11</v>
      </c>
      <c r="E11" s="57">
        <v>1</v>
      </c>
      <c r="F11" s="73" t="s">
        <v>40</v>
      </c>
      <c r="G11" s="8" t="s">
        <v>41</v>
      </c>
      <c r="H11" s="17" t="s">
        <v>3</v>
      </c>
      <c r="I11" s="57">
        <v>1</v>
      </c>
      <c r="J11" s="73" t="s">
        <v>46</v>
      </c>
      <c r="K11" s="25" t="s">
        <v>766</v>
      </c>
      <c r="L11" s="1"/>
      <c r="P11" s="61"/>
    </row>
    <row r="12" spans="1:16" ht="48.75" customHeight="1" x14ac:dyDescent="0.2">
      <c r="A12" s="128"/>
      <c r="B12" s="114">
        <v>3</v>
      </c>
      <c r="C12" s="130" t="s">
        <v>38</v>
      </c>
      <c r="D12" s="30" t="s">
        <v>8</v>
      </c>
      <c r="E12" s="120">
        <v>1</v>
      </c>
      <c r="F12" s="5" t="s">
        <v>1161</v>
      </c>
      <c r="G12" s="9" t="s">
        <v>943</v>
      </c>
      <c r="H12" s="16" t="s">
        <v>1194</v>
      </c>
      <c r="I12" s="58">
        <v>0.5</v>
      </c>
      <c r="J12" s="5" t="s">
        <v>207</v>
      </c>
      <c r="K12" s="23" t="s">
        <v>44</v>
      </c>
      <c r="L12" s="93">
        <f>E12+E15+I12+I13+I14+I15</f>
        <v>3.5</v>
      </c>
    </row>
    <row r="13" spans="1:16" ht="25.5" x14ac:dyDescent="0.2">
      <c r="A13" s="128"/>
      <c r="B13" s="115"/>
      <c r="C13" s="131"/>
      <c r="D13" s="32" t="s">
        <v>9</v>
      </c>
      <c r="E13" s="121"/>
      <c r="F13" s="2"/>
      <c r="G13" s="7"/>
      <c r="H13" s="33" t="s">
        <v>13</v>
      </c>
      <c r="I13" s="59">
        <v>1</v>
      </c>
      <c r="J13" s="2" t="s">
        <v>239</v>
      </c>
      <c r="K13" s="24" t="s">
        <v>30</v>
      </c>
      <c r="L13" s="1"/>
    </row>
    <row r="14" spans="1:16" x14ac:dyDescent="0.2">
      <c r="A14" s="128"/>
      <c r="B14" s="115"/>
      <c r="C14" s="131"/>
      <c r="D14" s="32" t="s">
        <v>10</v>
      </c>
      <c r="E14" s="121"/>
      <c r="F14" s="2"/>
      <c r="G14" s="7"/>
      <c r="H14" s="35" t="s">
        <v>14</v>
      </c>
      <c r="I14" s="59"/>
      <c r="J14" s="2"/>
      <c r="K14" s="24"/>
      <c r="L14" s="1"/>
    </row>
    <row r="15" spans="1:16" ht="26.25" thickBot="1" x14ac:dyDescent="0.25">
      <c r="A15" s="128"/>
      <c r="B15" s="115"/>
      <c r="C15" s="142"/>
      <c r="D15" s="67" t="s">
        <v>11</v>
      </c>
      <c r="E15" s="84">
        <v>1</v>
      </c>
      <c r="F15" s="74" t="s">
        <v>42</v>
      </c>
      <c r="G15" s="21" t="s">
        <v>43</v>
      </c>
      <c r="H15" s="22" t="s">
        <v>3</v>
      </c>
      <c r="I15" s="85"/>
      <c r="J15" s="65"/>
      <c r="K15" s="44"/>
      <c r="L15" s="1"/>
    </row>
    <row r="16" spans="1:16" ht="25.5" x14ac:dyDescent="0.2">
      <c r="A16" s="128"/>
      <c r="B16" s="143">
        <v>4</v>
      </c>
      <c r="C16" s="130" t="s">
        <v>208</v>
      </c>
      <c r="D16" s="30" t="s">
        <v>8</v>
      </c>
      <c r="E16" s="120">
        <v>0.5</v>
      </c>
      <c r="F16" s="5"/>
      <c r="G16" s="9"/>
      <c r="H16" s="16" t="s">
        <v>1194</v>
      </c>
      <c r="I16" s="58">
        <v>1</v>
      </c>
      <c r="J16" s="70" t="s">
        <v>209</v>
      </c>
      <c r="K16" s="23" t="s">
        <v>44</v>
      </c>
      <c r="L16" s="93">
        <f>E16+E19+I16+I17+I18+I19</f>
        <v>2.5</v>
      </c>
    </row>
    <row r="17" spans="1:12" x14ac:dyDescent="0.2">
      <c r="A17" s="128"/>
      <c r="B17" s="144"/>
      <c r="C17" s="131"/>
      <c r="D17" s="32" t="s">
        <v>9</v>
      </c>
      <c r="E17" s="121"/>
      <c r="F17" s="2"/>
      <c r="G17" s="7"/>
      <c r="H17" s="33" t="s">
        <v>13</v>
      </c>
      <c r="I17" s="59"/>
      <c r="J17" s="2"/>
      <c r="K17" s="24"/>
      <c r="L17" s="1"/>
    </row>
    <row r="18" spans="1:12" ht="51" x14ac:dyDescent="0.2">
      <c r="A18" s="128"/>
      <c r="B18" s="144"/>
      <c r="C18" s="131"/>
      <c r="D18" s="32" t="s">
        <v>10</v>
      </c>
      <c r="E18" s="121"/>
      <c r="F18" s="2" t="s">
        <v>39</v>
      </c>
      <c r="G18" s="7" t="s">
        <v>1286</v>
      </c>
      <c r="H18" s="35" t="s">
        <v>14</v>
      </c>
      <c r="I18" s="59"/>
      <c r="J18" s="2"/>
      <c r="K18" s="24"/>
      <c r="L18" s="1"/>
    </row>
    <row r="19" spans="1:12" ht="26.25" thickBot="1" x14ac:dyDescent="0.25">
      <c r="A19" s="128"/>
      <c r="B19" s="145"/>
      <c r="C19" s="132"/>
      <c r="D19" s="36" t="s">
        <v>11</v>
      </c>
      <c r="E19" s="57">
        <v>1</v>
      </c>
      <c r="F19" s="73" t="s">
        <v>42</v>
      </c>
      <c r="G19" s="8" t="s">
        <v>43</v>
      </c>
      <c r="H19" s="17" t="s">
        <v>3</v>
      </c>
      <c r="I19" s="57"/>
      <c r="J19" s="73"/>
      <c r="K19" s="25"/>
      <c r="L19" s="1"/>
    </row>
    <row r="20" spans="1:12" ht="25.5" x14ac:dyDescent="0.2">
      <c r="A20" s="128"/>
      <c r="B20" s="143">
        <v>5</v>
      </c>
      <c r="C20" s="130" t="s">
        <v>47</v>
      </c>
      <c r="D20" s="30" t="s">
        <v>8</v>
      </c>
      <c r="E20" s="120">
        <v>1.5</v>
      </c>
      <c r="F20" s="5" t="s">
        <v>48</v>
      </c>
      <c r="G20" s="9" t="s">
        <v>767</v>
      </c>
      <c r="H20" s="16" t="s">
        <v>1194</v>
      </c>
      <c r="I20" s="58"/>
      <c r="J20" s="5"/>
      <c r="K20" s="23"/>
      <c r="L20" s="93">
        <f>E20+E23+I20+I21+I22+I23</f>
        <v>3.5</v>
      </c>
    </row>
    <row r="21" spans="1:12" x14ac:dyDescent="0.2">
      <c r="A21" s="128"/>
      <c r="B21" s="144"/>
      <c r="C21" s="131"/>
      <c r="D21" s="32" t="s">
        <v>9</v>
      </c>
      <c r="E21" s="121"/>
      <c r="F21" s="2"/>
      <c r="G21" s="7"/>
      <c r="H21" s="33" t="s">
        <v>13</v>
      </c>
      <c r="I21" s="59"/>
      <c r="J21" s="2"/>
      <c r="K21" s="24"/>
      <c r="L21" s="1"/>
    </row>
    <row r="22" spans="1:12" ht="55.9" customHeight="1" x14ac:dyDescent="0.2">
      <c r="A22" s="128"/>
      <c r="B22" s="144"/>
      <c r="C22" s="131"/>
      <c r="D22" s="32" t="s">
        <v>10</v>
      </c>
      <c r="E22" s="121"/>
      <c r="F22" s="2" t="s">
        <v>210</v>
      </c>
      <c r="G22" s="7" t="s">
        <v>768</v>
      </c>
      <c r="H22" s="35" t="s">
        <v>14</v>
      </c>
      <c r="I22" s="59"/>
      <c r="J22" s="2"/>
      <c r="K22" s="24"/>
      <c r="L22" s="1"/>
    </row>
    <row r="23" spans="1:12" ht="39" thickBot="1" x14ac:dyDescent="0.25">
      <c r="A23" s="129"/>
      <c r="B23" s="145"/>
      <c r="C23" s="132"/>
      <c r="D23" s="36" t="s">
        <v>11</v>
      </c>
      <c r="E23" s="57">
        <v>1</v>
      </c>
      <c r="F23" s="4" t="s">
        <v>53</v>
      </c>
      <c r="G23" s="8" t="s">
        <v>54</v>
      </c>
      <c r="H23" s="17" t="s">
        <v>3</v>
      </c>
      <c r="I23" s="57">
        <v>1</v>
      </c>
      <c r="J23" s="4" t="s">
        <v>211</v>
      </c>
      <c r="K23" s="25" t="s">
        <v>773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E4+E8+E12+E20+E16</f>
        <v>6</v>
      </c>
      <c r="H24" s="42" t="s">
        <v>671</v>
      </c>
      <c r="I24" s="18">
        <f>I4+I8+I12+I20+I16</f>
        <v>2</v>
      </c>
      <c r="L24" s="93"/>
    </row>
    <row r="25" spans="1:12" x14ac:dyDescent="0.2">
      <c r="A25" s="40"/>
      <c r="B25" s="40"/>
      <c r="C25" s="40"/>
      <c r="D25" s="42" t="s">
        <v>64</v>
      </c>
      <c r="E25" s="18">
        <f>E7+E11+E15+E23+E19</f>
        <v>5</v>
      </c>
      <c r="H25" s="42" t="s">
        <v>65</v>
      </c>
      <c r="I25" s="18">
        <f>I5+I9+I13+I21</f>
        <v>1</v>
      </c>
      <c r="L25" s="1"/>
    </row>
    <row r="26" spans="1:12" x14ac:dyDescent="0.2">
      <c r="A26" s="40"/>
      <c r="B26" s="40"/>
      <c r="C26" s="40"/>
      <c r="D26" s="40"/>
      <c r="H26" s="42" t="s">
        <v>66</v>
      </c>
      <c r="I26" s="18">
        <f>I6+I10+I14+I22</f>
        <v>0</v>
      </c>
      <c r="L26" s="1"/>
    </row>
    <row r="27" spans="1:12" x14ac:dyDescent="0.2">
      <c r="A27" s="40"/>
      <c r="B27" s="40"/>
      <c r="C27" s="40"/>
      <c r="D27" s="41" t="s">
        <v>68</v>
      </c>
      <c r="E27" s="26">
        <f>K2</f>
        <v>1</v>
      </c>
      <c r="H27" s="42" t="s">
        <v>67</v>
      </c>
      <c r="I27" s="18">
        <f>I7+I11+I15+I23</f>
        <v>3</v>
      </c>
      <c r="L27" s="1"/>
    </row>
    <row r="28" spans="1:12" x14ac:dyDescent="0.2">
      <c r="H28" s="41" t="s">
        <v>62</v>
      </c>
      <c r="I28" s="18">
        <v>2</v>
      </c>
      <c r="L28" s="18"/>
    </row>
    <row r="30" spans="1:12" x14ac:dyDescent="0.2">
      <c r="F30" s="13" t="s">
        <v>163</v>
      </c>
      <c r="G30" s="18">
        <f>E24+E25+I24+I25+I26+I28+I27</f>
        <v>19</v>
      </c>
    </row>
    <row r="31" spans="1:12" x14ac:dyDescent="0.2">
      <c r="C31" s="1"/>
    </row>
  </sheetData>
  <mergeCells count="17">
    <mergeCell ref="A1:E2"/>
    <mergeCell ref="B12:B15"/>
    <mergeCell ref="C12:C15"/>
    <mergeCell ref="E12:E14"/>
    <mergeCell ref="B4:B7"/>
    <mergeCell ref="C4:C7"/>
    <mergeCell ref="E4:E6"/>
    <mergeCell ref="E16:E18"/>
    <mergeCell ref="A4:A23"/>
    <mergeCell ref="E20:E22"/>
    <mergeCell ref="B8:B11"/>
    <mergeCell ref="C8:C11"/>
    <mergeCell ref="E8:E10"/>
    <mergeCell ref="B20:B23"/>
    <mergeCell ref="C20:C23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view="pageBreakPreview" zoomScale="70" zoomScaleNormal="75" zoomScaleSheetLayoutView="70" workbookViewId="0">
      <selection activeCell="R20" sqref="R20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40" t="s">
        <v>1316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5</v>
      </c>
      <c r="L2" s="18">
        <f>SUM(L4:L23)</f>
        <v>13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1.25" customHeight="1" x14ac:dyDescent="0.2">
      <c r="A4" s="127" t="s">
        <v>204</v>
      </c>
      <c r="B4" s="114">
        <v>1</v>
      </c>
      <c r="C4" s="111" t="s">
        <v>49</v>
      </c>
      <c r="D4" s="30" t="s">
        <v>8</v>
      </c>
      <c r="E4" s="58">
        <v>1.5</v>
      </c>
      <c r="F4" s="5" t="s">
        <v>311</v>
      </c>
      <c r="G4" s="9" t="s">
        <v>769</v>
      </c>
      <c r="H4" s="16" t="s">
        <v>1194</v>
      </c>
      <c r="I4" s="58">
        <v>0.5</v>
      </c>
      <c r="J4" s="5" t="s">
        <v>309</v>
      </c>
      <c r="K4" s="23" t="s">
        <v>80</v>
      </c>
      <c r="L4" s="93">
        <f>E4+E7+I4+I5+I6+I7</f>
        <v>4</v>
      </c>
    </row>
    <row r="5" spans="1:16" ht="27.75" customHeight="1" x14ac:dyDescent="0.2">
      <c r="A5" s="128"/>
      <c r="B5" s="115"/>
      <c r="C5" s="112"/>
      <c r="D5" s="32" t="s">
        <v>9</v>
      </c>
      <c r="E5" s="59"/>
      <c r="F5" s="2" t="s">
        <v>50</v>
      </c>
      <c r="G5" s="7" t="s">
        <v>770</v>
      </c>
      <c r="H5" s="33" t="s">
        <v>13</v>
      </c>
      <c r="I5" s="59"/>
      <c r="J5" s="2"/>
      <c r="K5" s="24"/>
      <c r="L5" s="1"/>
    </row>
    <row r="6" spans="1:16" ht="15.75" customHeight="1" x14ac:dyDescent="0.2">
      <c r="A6" s="128"/>
      <c r="B6" s="115"/>
      <c r="C6" s="112"/>
      <c r="D6" s="32" t="s">
        <v>10</v>
      </c>
      <c r="E6" s="59"/>
      <c r="F6" s="2"/>
      <c r="G6" s="7"/>
      <c r="H6" s="35" t="s">
        <v>14</v>
      </c>
      <c r="I6" s="59"/>
      <c r="J6" s="2"/>
      <c r="K6" s="24"/>
      <c r="L6" s="1"/>
      <c r="O6" s="79"/>
    </row>
    <row r="7" spans="1:16" ht="43.5" customHeight="1" thickBot="1" x14ac:dyDescent="0.25">
      <c r="A7" s="128"/>
      <c r="B7" s="116"/>
      <c r="C7" s="113"/>
      <c r="D7" s="36" t="s">
        <v>11</v>
      </c>
      <c r="E7" s="57">
        <v>1</v>
      </c>
      <c r="F7" s="4" t="s">
        <v>53</v>
      </c>
      <c r="G7" s="8" t="s">
        <v>54</v>
      </c>
      <c r="H7" s="17" t="s">
        <v>3</v>
      </c>
      <c r="I7" s="57">
        <v>1</v>
      </c>
      <c r="J7" s="4" t="s">
        <v>59</v>
      </c>
      <c r="K7" s="25" t="s">
        <v>774</v>
      </c>
      <c r="L7" s="1"/>
    </row>
    <row r="8" spans="1:16" ht="55.5" customHeight="1" x14ac:dyDescent="0.2">
      <c r="A8" s="128"/>
      <c r="B8" s="114">
        <v>2</v>
      </c>
      <c r="C8" s="111" t="s">
        <v>51</v>
      </c>
      <c r="D8" s="30" t="s">
        <v>8</v>
      </c>
      <c r="E8" s="58">
        <v>2</v>
      </c>
      <c r="F8" s="5" t="s">
        <v>1162</v>
      </c>
      <c r="G8" s="9" t="s">
        <v>769</v>
      </c>
      <c r="H8" s="16" t="s">
        <v>1194</v>
      </c>
      <c r="I8" s="58"/>
      <c r="J8" s="5"/>
      <c r="K8" s="23"/>
      <c r="L8" s="93">
        <f>E8+E11+I8+I10+I9+I11</f>
        <v>3</v>
      </c>
    </row>
    <row r="9" spans="1:16" x14ac:dyDescent="0.2">
      <c r="A9" s="128"/>
      <c r="B9" s="115"/>
      <c r="C9" s="112"/>
      <c r="D9" s="32" t="s">
        <v>9</v>
      </c>
      <c r="E9" s="59"/>
      <c r="F9" s="2" t="s">
        <v>771</v>
      </c>
      <c r="G9" s="7"/>
      <c r="H9" s="33" t="s">
        <v>13</v>
      </c>
      <c r="I9" s="59"/>
      <c r="J9" s="2"/>
      <c r="K9" s="24"/>
      <c r="L9" s="1"/>
    </row>
    <row r="10" spans="1:16" ht="63.75" x14ac:dyDescent="0.2">
      <c r="A10" s="128"/>
      <c r="B10" s="115"/>
      <c r="C10" s="112"/>
      <c r="D10" s="32" t="s">
        <v>10</v>
      </c>
      <c r="E10" s="59"/>
      <c r="F10" s="2" t="s">
        <v>1212</v>
      </c>
      <c r="G10" s="7" t="s">
        <v>1287</v>
      </c>
      <c r="H10" s="35" t="s">
        <v>14</v>
      </c>
      <c r="I10" s="59"/>
      <c r="J10" s="2"/>
      <c r="K10" s="24"/>
      <c r="L10" s="1"/>
    </row>
    <row r="11" spans="1:16" ht="42.75" customHeight="1" thickBot="1" x14ac:dyDescent="0.25">
      <c r="A11" s="128"/>
      <c r="B11" s="116"/>
      <c r="C11" s="113"/>
      <c r="D11" s="36" t="s">
        <v>11</v>
      </c>
      <c r="E11" s="57"/>
      <c r="F11" s="4"/>
      <c r="G11" s="8"/>
      <c r="H11" s="17" t="s">
        <v>3</v>
      </c>
      <c r="I11" s="57">
        <v>1</v>
      </c>
      <c r="J11" s="4" t="s">
        <v>60</v>
      </c>
      <c r="K11" s="25" t="s">
        <v>775</v>
      </c>
      <c r="L11" s="1"/>
      <c r="P11" s="79"/>
    </row>
    <row r="12" spans="1:16" ht="40.5" customHeight="1" x14ac:dyDescent="0.2">
      <c r="A12" s="128"/>
      <c r="B12" s="114">
        <v>3</v>
      </c>
      <c r="C12" s="111" t="s">
        <v>52</v>
      </c>
      <c r="D12" s="30" t="s">
        <v>8</v>
      </c>
      <c r="E12" s="58">
        <v>1</v>
      </c>
      <c r="F12" s="5" t="s">
        <v>212</v>
      </c>
      <c r="G12" s="9" t="s">
        <v>767</v>
      </c>
      <c r="H12" s="16" t="s">
        <v>1194</v>
      </c>
      <c r="I12" s="58"/>
      <c r="J12" s="5"/>
      <c r="K12" s="23"/>
      <c r="L12" s="93">
        <f>E12+E15+I12+I13+I14+I15</f>
        <v>4</v>
      </c>
    </row>
    <row r="13" spans="1:16" ht="31.5" customHeight="1" x14ac:dyDescent="0.2">
      <c r="A13" s="128"/>
      <c r="B13" s="115"/>
      <c r="C13" s="112"/>
      <c r="D13" s="32" t="s">
        <v>9</v>
      </c>
      <c r="E13" s="59"/>
      <c r="F13" s="2"/>
      <c r="G13" s="7"/>
      <c r="H13" s="33" t="s">
        <v>13</v>
      </c>
      <c r="I13" s="59">
        <v>1</v>
      </c>
      <c r="J13" s="2" t="s">
        <v>240</v>
      </c>
      <c r="K13" s="24" t="s">
        <v>61</v>
      </c>
      <c r="L13" s="1"/>
    </row>
    <row r="14" spans="1:16" ht="69" customHeight="1" x14ac:dyDescent="0.2">
      <c r="A14" s="128"/>
      <c r="B14" s="115"/>
      <c r="C14" s="112"/>
      <c r="D14" s="32" t="s">
        <v>10</v>
      </c>
      <c r="E14" s="59"/>
      <c r="F14" s="2" t="s">
        <v>772</v>
      </c>
      <c r="G14" s="7" t="s">
        <v>1288</v>
      </c>
      <c r="H14" s="35" t="s">
        <v>14</v>
      </c>
      <c r="I14" s="59">
        <v>1</v>
      </c>
      <c r="J14" s="2" t="s">
        <v>56</v>
      </c>
      <c r="K14" s="24" t="s">
        <v>57</v>
      </c>
      <c r="L14" s="1"/>
    </row>
    <row r="15" spans="1:16" ht="26.25" thickBot="1" x14ac:dyDescent="0.25">
      <c r="A15" s="128"/>
      <c r="B15" s="116"/>
      <c r="C15" s="113"/>
      <c r="D15" s="36" t="s">
        <v>11</v>
      </c>
      <c r="E15" s="57">
        <v>1</v>
      </c>
      <c r="F15" s="4" t="s">
        <v>53</v>
      </c>
      <c r="G15" s="8" t="s">
        <v>54</v>
      </c>
      <c r="H15" s="17" t="s">
        <v>3</v>
      </c>
      <c r="I15" s="57"/>
      <c r="J15" s="4"/>
      <c r="K15" s="25"/>
      <c r="L15" s="1"/>
    </row>
    <row r="16" spans="1:16" ht="28.5" customHeight="1" x14ac:dyDescent="0.2">
      <c r="A16" s="128"/>
      <c r="B16" s="114">
        <v>4</v>
      </c>
      <c r="C16" s="117" t="s">
        <v>213</v>
      </c>
      <c r="D16" s="30" t="s">
        <v>8</v>
      </c>
      <c r="E16" s="120">
        <v>1</v>
      </c>
      <c r="F16" s="5" t="s">
        <v>310</v>
      </c>
      <c r="G16" s="9" t="s">
        <v>767</v>
      </c>
      <c r="H16" s="16" t="s">
        <v>1194</v>
      </c>
      <c r="I16" s="58">
        <v>1</v>
      </c>
      <c r="J16" s="5" t="s">
        <v>55</v>
      </c>
      <c r="K16" s="23" t="s">
        <v>58</v>
      </c>
      <c r="L16" s="93">
        <f>E16+E19+I16+I17+I18+I19</f>
        <v>2</v>
      </c>
    </row>
    <row r="17" spans="1:12" x14ac:dyDescent="0.2">
      <c r="A17" s="128"/>
      <c r="B17" s="115"/>
      <c r="C17" s="118"/>
      <c r="D17" s="32" t="s">
        <v>9</v>
      </c>
      <c r="E17" s="121"/>
      <c r="F17" s="2"/>
      <c r="G17" s="7"/>
      <c r="H17" s="33" t="s">
        <v>13</v>
      </c>
      <c r="I17" s="60"/>
      <c r="J17" s="2"/>
      <c r="K17" s="24"/>
      <c r="L17" s="1"/>
    </row>
    <row r="18" spans="1:12" ht="55.15" customHeight="1" x14ac:dyDescent="0.2">
      <c r="A18" s="128"/>
      <c r="B18" s="115"/>
      <c r="C18" s="118"/>
      <c r="D18" s="32" t="s">
        <v>10</v>
      </c>
      <c r="E18" s="121"/>
      <c r="F18" s="2"/>
      <c r="G18" s="7"/>
      <c r="H18" s="35" t="s">
        <v>14</v>
      </c>
      <c r="I18" s="59"/>
      <c r="J18" s="2"/>
      <c r="K18" s="24"/>
      <c r="L18" s="1"/>
    </row>
    <row r="19" spans="1:12" ht="31.5" customHeight="1" thickBot="1" x14ac:dyDescent="0.25">
      <c r="A19" s="128"/>
      <c r="B19" s="116"/>
      <c r="C19" s="119"/>
      <c r="D19" s="36" t="s">
        <v>11</v>
      </c>
      <c r="E19" s="57"/>
      <c r="F19" s="4"/>
      <c r="G19" s="8"/>
      <c r="H19" s="17" t="s">
        <v>3</v>
      </c>
      <c r="I19" s="57"/>
      <c r="J19" s="4"/>
      <c r="K19" s="25"/>
      <c r="L19" s="1"/>
    </row>
    <row r="20" spans="1:12" ht="25.5" x14ac:dyDescent="0.2">
      <c r="A20" s="128"/>
      <c r="B20" s="114">
        <v>5</v>
      </c>
      <c r="C20" s="117" t="s">
        <v>1277</v>
      </c>
      <c r="D20" s="30" t="s">
        <v>8</v>
      </c>
      <c r="E20" s="120"/>
      <c r="F20" s="5"/>
      <c r="G20" s="9"/>
      <c r="H20" s="16" t="s">
        <v>1194</v>
      </c>
      <c r="I20" s="58"/>
      <c r="J20" s="5"/>
      <c r="K20" s="23"/>
      <c r="L20" s="93"/>
    </row>
    <row r="21" spans="1:12" x14ac:dyDescent="0.2">
      <c r="A21" s="128"/>
      <c r="B21" s="115"/>
      <c r="C21" s="118"/>
      <c r="D21" s="32" t="s">
        <v>9</v>
      </c>
      <c r="E21" s="121"/>
      <c r="F21" s="2"/>
      <c r="G21" s="7"/>
      <c r="H21" s="33" t="s">
        <v>13</v>
      </c>
      <c r="I21" s="60"/>
      <c r="J21" s="2"/>
      <c r="K21" s="24"/>
      <c r="L21" s="1"/>
    </row>
    <row r="22" spans="1:12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/>
      <c r="J22" s="2"/>
      <c r="K22" s="24"/>
      <c r="L22" s="1"/>
    </row>
    <row r="23" spans="1:12" ht="26.25" thickBot="1" x14ac:dyDescent="0.25">
      <c r="A23" s="129"/>
      <c r="B23" s="116"/>
      <c r="C23" s="119"/>
      <c r="D23" s="36" t="s">
        <v>11</v>
      </c>
      <c r="E23" s="57"/>
      <c r="F23" s="4"/>
      <c r="G23" s="8"/>
      <c r="H23" s="17" t="s">
        <v>3</v>
      </c>
      <c r="I23" s="57"/>
      <c r="J23" s="4"/>
      <c r="K23" s="25"/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5.5</v>
      </c>
      <c r="H24" s="42" t="s">
        <v>671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2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5</v>
      </c>
      <c r="H27" s="42" t="s">
        <v>67</v>
      </c>
      <c r="I27" s="18">
        <f>I7+I11+I15+I19+I23</f>
        <v>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15</v>
      </c>
    </row>
    <row r="31" spans="1:12" x14ac:dyDescent="0.2">
      <c r="C31" s="1"/>
    </row>
  </sheetData>
  <mergeCells count="11">
    <mergeCell ref="A1:E2"/>
    <mergeCell ref="B16:B19"/>
    <mergeCell ref="C16:C19"/>
    <mergeCell ref="E16:E18"/>
    <mergeCell ref="B12:B15"/>
    <mergeCell ref="B20:B23"/>
    <mergeCell ref="C20:C23"/>
    <mergeCell ref="E20:E22"/>
    <mergeCell ref="A4:A23"/>
    <mergeCell ref="B8:B11"/>
    <mergeCell ref="B4:B7"/>
  </mergeCells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1317</v>
      </c>
      <c r="B1" s="125"/>
      <c r="C1" s="125"/>
      <c r="D1" s="125"/>
      <c r="E1" s="125"/>
      <c r="F1" s="13" t="s">
        <v>15</v>
      </c>
      <c r="G1" s="54">
        <v>4</v>
      </c>
      <c r="J1" s="13" t="s">
        <v>16</v>
      </c>
      <c r="K1" s="54">
        <f>G1*4</f>
        <v>16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K1-(E20+E21+I20+I21+I22+I23+I24)</f>
        <v>0.5</v>
      </c>
      <c r="L2" s="18">
        <f>SUM(L4:L19)</f>
        <v>14.5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customHeight="1" x14ac:dyDescent="0.2">
      <c r="A4" s="127" t="s">
        <v>249</v>
      </c>
      <c r="B4" s="143">
        <v>1</v>
      </c>
      <c r="C4" s="130" t="s">
        <v>266</v>
      </c>
      <c r="D4" s="30" t="s">
        <v>8</v>
      </c>
      <c r="E4" s="120">
        <v>1.5</v>
      </c>
      <c r="F4" s="5" t="s">
        <v>312</v>
      </c>
      <c r="G4" s="9" t="s">
        <v>776</v>
      </c>
      <c r="H4" s="16" t="s">
        <v>12</v>
      </c>
      <c r="I4" s="58"/>
      <c r="J4" s="5"/>
      <c r="K4" s="23"/>
      <c r="L4" s="93">
        <f>E4+E7+I4+I5+I6+I7</f>
        <v>3.5</v>
      </c>
    </row>
    <row r="5" spans="1:16" ht="15" customHeight="1" x14ac:dyDescent="0.2">
      <c r="A5" s="128"/>
      <c r="B5" s="144"/>
      <c r="C5" s="131"/>
      <c r="D5" s="32" t="s">
        <v>9</v>
      </c>
      <c r="E5" s="121"/>
      <c r="F5" s="2"/>
      <c r="G5" s="7"/>
      <c r="H5" s="33" t="s">
        <v>13</v>
      </c>
      <c r="I5" s="59"/>
      <c r="J5" s="2"/>
      <c r="K5" s="24"/>
      <c r="L5" s="1"/>
    </row>
    <row r="6" spans="1:16" ht="57.6" customHeight="1" x14ac:dyDescent="0.2">
      <c r="A6" s="128"/>
      <c r="B6" s="144"/>
      <c r="C6" s="131"/>
      <c r="D6" s="32" t="s">
        <v>10</v>
      </c>
      <c r="E6" s="121"/>
      <c r="F6" s="2" t="s">
        <v>250</v>
      </c>
      <c r="G6" s="7" t="s">
        <v>777</v>
      </c>
      <c r="H6" s="35" t="s">
        <v>14</v>
      </c>
      <c r="I6" s="59"/>
      <c r="J6" s="2"/>
      <c r="K6" s="24"/>
      <c r="L6" s="1"/>
      <c r="O6" s="61"/>
    </row>
    <row r="7" spans="1:16" ht="42" customHeight="1" thickBot="1" x14ac:dyDescent="0.25">
      <c r="A7" s="128"/>
      <c r="B7" s="145"/>
      <c r="C7" s="132"/>
      <c r="D7" s="36" t="s">
        <v>11</v>
      </c>
      <c r="E7" s="57">
        <v>1</v>
      </c>
      <c r="F7" s="4" t="s">
        <v>257</v>
      </c>
      <c r="G7" s="8" t="s">
        <v>54</v>
      </c>
      <c r="H7" s="17" t="s">
        <v>3</v>
      </c>
      <c r="I7" s="57">
        <v>1</v>
      </c>
      <c r="J7" s="4" t="s">
        <v>265</v>
      </c>
      <c r="K7" s="25" t="s">
        <v>775</v>
      </c>
      <c r="L7" s="1"/>
    </row>
    <row r="8" spans="1:16" ht="42" customHeight="1" x14ac:dyDescent="0.2">
      <c r="A8" s="128"/>
      <c r="B8" s="143">
        <v>2</v>
      </c>
      <c r="C8" s="130" t="s">
        <v>251</v>
      </c>
      <c r="D8" s="30" t="s">
        <v>8</v>
      </c>
      <c r="E8" s="120">
        <v>1.5</v>
      </c>
      <c r="F8" s="5" t="s">
        <v>313</v>
      </c>
      <c r="G8" s="9" t="s">
        <v>778</v>
      </c>
      <c r="H8" s="16" t="s">
        <v>12</v>
      </c>
      <c r="I8" s="58"/>
      <c r="J8" s="5"/>
      <c r="K8" s="23"/>
      <c r="L8" s="93">
        <f>E8+E11+I8+I10+I9+I11</f>
        <v>3.5</v>
      </c>
    </row>
    <row r="9" spans="1:16" ht="22.5" x14ac:dyDescent="0.2">
      <c r="A9" s="128"/>
      <c r="B9" s="144"/>
      <c r="C9" s="131"/>
      <c r="D9" s="32" t="s">
        <v>9</v>
      </c>
      <c r="E9" s="121"/>
      <c r="F9" s="2"/>
      <c r="G9" s="7"/>
      <c r="H9" s="33" t="s">
        <v>13</v>
      </c>
      <c r="I9" s="59">
        <v>1</v>
      </c>
      <c r="J9" s="2" t="s">
        <v>263</v>
      </c>
      <c r="K9" s="24" t="s">
        <v>264</v>
      </c>
      <c r="L9" s="1"/>
    </row>
    <row r="10" spans="1:16" ht="33" customHeight="1" x14ac:dyDescent="0.2">
      <c r="A10" s="128"/>
      <c r="B10" s="144"/>
      <c r="C10" s="131"/>
      <c r="D10" s="32" t="s">
        <v>10</v>
      </c>
      <c r="E10" s="121"/>
      <c r="F10" s="2" t="s">
        <v>252</v>
      </c>
      <c r="G10" s="7" t="s">
        <v>779</v>
      </c>
      <c r="H10" s="35" t="s">
        <v>14</v>
      </c>
      <c r="I10" s="59"/>
      <c r="J10" s="2"/>
      <c r="K10" s="24"/>
      <c r="L10" s="1"/>
    </row>
    <row r="11" spans="1:16" ht="26.25" thickBot="1" x14ac:dyDescent="0.25">
      <c r="A11" s="128"/>
      <c r="B11" s="145"/>
      <c r="C11" s="132"/>
      <c r="D11" s="36" t="s">
        <v>11</v>
      </c>
      <c r="E11" s="57">
        <v>1</v>
      </c>
      <c r="F11" s="4" t="s">
        <v>258</v>
      </c>
      <c r="G11" s="8" t="s">
        <v>259</v>
      </c>
      <c r="H11" s="17" t="s">
        <v>3</v>
      </c>
      <c r="I11" s="57"/>
      <c r="J11" s="4"/>
      <c r="K11" s="25"/>
      <c r="L11" s="1"/>
      <c r="P11" s="61"/>
    </row>
    <row r="12" spans="1:16" ht="84" customHeight="1" x14ac:dyDescent="0.2">
      <c r="A12" s="128"/>
      <c r="B12" s="143">
        <v>3</v>
      </c>
      <c r="C12" s="130" t="s">
        <v>253</v>
      </c>
      <c r="D12" s="30" t="s">
        <v>8</v>
      </c>
      <c r="E12" s="120">
        <v>1.5</v>
      </c>
      <c r="F12" s="5" t="s">
        <v>314</v>
      </c>
      <c r="G12" s="9" t="s">
        <v>780</v>
      </c>
      <c r="H12" s="16" t="s">
        <v>12</v>
      </c>
      <c r="I12" s="58">
        <v>1</v>
      </c>
      <c r="J12" s="5" t="s">
        <v>260</v>
      </c>
      <c r="K12" s="23" t="s">
        <v>261</v>
      </c>
      <c r="L12" s="93">
        <f>E12+E15+I12+I13+I14+I15</f>
        <v>3.5</v>
      </c>
    </row>
    <row r="13" spans="1:16" ht="17.25" customHeight="1" x14ac:dyDescent="0.2">
      <c r="A13" s="128"/>
      <c r="B13" s="144"/>
      <c r="C13" s="131"/>
      <c r="D13" s="32" t="s">
        <v>9</v>
      </c>
      <c r="E13" s="121"/>
      <c r="F13" s="2"/>
      <c r="G13" s="7"/>
      <c r="H13" s="33" t="s">
        <v>13</v>
      </c>
      <c r="I13" s="59"/>
      <c r="J13" s="2"/>
      <c r="K13" s="24"/>
      <c r="L13" s="1"/>
    </row>
    <row r="14" spans="1:16" ht="25.5" x14ac:dyDescent="0.2">
      <c r="A14" s="128"/>
      <c r="B14" s="144"/>
      <c r="C14" s="131"/>
      <c r="D14" s="32" t="s">
        <v>10</v>
      </c>
      <c r="E14" s="121"/>
      <c r="F14" s="2" t="s">
        <v>254</v>
      </c>
      <c r="G14" s="7" t="s">
        <v>781</v>
      </c>
      <c r="H14" s="35" t="s">
        <v>14</v>
      </c>
      <c r="I14" s="59"/>
      <c r="J14" s="2"/>
      <c r="K14" s="24"/>
      <c r="L14" s="1"/>
    </row>
    <row r="15" spans="1:16" ht="30.75" customHeight="1" thickBot="1" x14ac:dyDescent="0.25">
      <c r="A15" s="128"/>
      <c r="B15" s="145"/>
      <c r="C15" s="132"/>
      <c r="D15" s="36" t="s">
        <v>11</v>
      </c>
      <c r="E15" s="57">
        <v>1</v>
      </c>
      <c r="F15" s="4" t="s">
        <v>258</v>
      </c>
      <c r="G15" s="8" t="s">
        <v>259</v>
      </c>
      <c r="H15" s="17" t="s">
        <v>3</v>
      </c>
      <c r="I15" s="52"/>
      <c r="J15" s="4"/>
      <c r="K15" s="25"/>
      <c r="L15" s="1"/>
    </row>
    <row r="16" spans="1:16" ht="39.75" customHeight="1" x14ac:dyDescent="0.2">
      <c r="A16" s="128"/>
      <c r="B16" s="143">
        <v>4</v>
      </c>
      <c r="C16" s="130" t="s">
        <v>267</v>
      </c>
      <c r="D16" s="30" t="s">
        <v>8</v>
      </c>
      <c r="E16" s="120">
        <v>1.5</v>
      </c>
      <c r="F16" s="5" t="s">
        <v>1265</v>
      </c>
      <c r="G16" s="9" t="s">
        <v>776</v>
      </c>
      <c r="H16" s="16" t="s">
        <v>12</v>
      </c>
      <c r="I16" s="58">
        <v>0.5</v>
      </c>
      <c r="J16" s="5" t="s">
        <v>256</v>
      </c>
      <c r="K16" s="23" t="s">
        <v>784</v>
      </c>
      <c r="L16" s="93">
        <f>E16+E19+I16+I17+I18+I19</f>
        <v>4</v>
      </c>
    </row>
    <row r="17" spans="1:12" x14ac:dyDescent="0.2">
      <c r="A17" s="128"/>
      <c r="B17" s="144"/>
      <c r="C17" s="131"/>
      <c r="D17" s="32" t="s">
        <v>9</v>
      </c>
      <c r="E17" s="121"/>
      <c r="F17" s="2"/>
      <c r="G17" s="7"/>
      <c r="H17" s="33" t="s">
        <v>13</v>
      </c>
      <c r="I17" s="59"/>
      <c r="J17" s="2"/>
      <c r="K17" s="24"/>
      <c r="L17" s="1"/>
    </row>
    <row r="18" spans="1:12" ht="32.450000000000003" customHeight="1" x14ac:dyDescent="0.2">
      <c r="A18" s="128"/>
      <c r="B18" s="144"/>
      <c r="C18" s="131"/>
      <c r="D18" s="32" t="s">
        <v>10</v>
      </c>
      <c r="E18" s="121"/>
      <c r="F18" s="2" t="s">
        <v>255</v>
      </c>
      <c r="G18" s="7" t="s">
        <v>783</v>
      </c>
      <c r="H18" s="35" t="s">
        <v>14</v>
      </c>
      <c r="I18" s="59">
        <v>1</v>
      </c>
      <c r="J18" s="2" t="s">
        <v>262</v>
      </c>
      <c r="K18" s="24" t="s">
        <v>57</v>
      </c>
      <c r="L18" s="1"/>
    </row>
    <row r="19" spans="1:12" ht="57.75" customHeight="1" thickBot="1" x14ac:dyDescent="0.25">
      <c r="A19" s="129"/>
      <c r="B19" s="145"/>
      <c r="C19" s="132"/>
      <c r="D19" s="36" t="s">
        <v>11</v>
      </c>
      <c r="E19" s="57"/>
      <c r="F19" s="4"/>
      <c r="G19" s="8"/>
      <c r="H19" s="17" t="s">
        <v>3</v>
      </c>
      <c r="I19" s="57">
        <v>1</v>
      </c>
      <c r="J19" s="4" t="s">
        <v>1266</v>
      </c>
      <c r="K19" s="25" t="s">
        <v>785</v>
      </c>
      <c r="L19" s="1"/>
    </row>
    <row r="20" spans="1:12" x14ac:dyDescent="0.2">
      <c r="A20" s="40"/>
      <c r="B20" s="40"/>
      <c r="C20" s="40"/>
      <c r="D20" s="41" t="s">
        <v>63</v>
      </c>
      <c r="E20" s="18">
        <f>E4+E8+E12+E16</f>
        <v>6</v>
      </c>
      <c r="H20" s="42" t="s">
        <v>671</v>
      </c>
      <c r="I20" s="18">
        <f>I4+I8+I12+I16</f>
        <v>1.5</v>
      </c>
      <c r="L20" s="18"/>
    </row>
    <row r="21" spans="1:12" x14ac:dyDescent="0.2">
      <c r="A21" s="40"/>
      <c r="B21" s="40"/>
      <c r="C21" s="40"/>
      <c r="D21" s="42" t="s">
        <v>64</v>
      </c>
      <c r="E21" s="18">
        <f>E7+E11+E15+E19</f>
        <v>3</v>
      </c>
      <c r="H21" s="42" t="s">
        <v>65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66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68</v>
      </c>
      <c r="E23" s="26">
        <f>K2</f>
        <v>0.5</v>
      </c>
      <c r="H23" s="42" t="s">
        <v>67</v>
      </c>
      <c r="I23" s="18">
        <f>I7+I11+I15+I19</f>
        <v>2</v>
      </c>
    </row>
    <row r="24" spans="1:12" x14ac:dyDescent="0.2">
      <c r="H24" s="41" t="s">
        <v>62</v>
      </c>
      <c r="I24" s="18">
        <v>1</v>
      </c>
    </row>
    <row r="26" spans="1:12" x14ac:dyDescent="0.2">
      <c r="F26" s="13" t="s">
        <v>163</v>
      </c>
      <c r="G26" s="18">
        <f>E20+E21+I20+I21+I22+I24+I23</f>
        <v>15.5</v>
      </c>
    </row>
    <row r="27" spans="1:12" x14ac:dyDescent="0.2">
      <c r="C27" s="1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1318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0.5</v>
      </c>
      <c r="L2" s="18">
        <f>SUM(L4:L23)</f>
        <v>17.5</v>
      </c>
    </row>
    <row r="3" spans="1:16" ht="37.1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7.5" customHeight="1" x14ac:dyDescent="0.2">
      <c r="A4" s="127" t="s">
        <v>268</v>
      </c>
      <c r="B4" s="143">
        <v>1</v>
      </c>
      <c r="C4" s="130" t="s">
        <v>269</v>
      </c>
      <c r="D4" s="30" t="s">
        <v>8</v>
      </c>
      <c r="E4" s="147">
        <v>1.5</v>
      </c>
      <c r="F4" s="5" t="s">
        <v>315</v>
      </c>
      <c r="G4" s="9" t="s">
        <v>786</v>
      </c>
      <c r="H4" s="16" t="s">
        <v>12</v>
      </c>
      <c r="I4" s="31">
        <v>0.5</v>
      </c>
      <c r="J4" s="5" t="s">
        <v>1163</v>
      </c>
      <c r="K4" s="23" t="s">
        <v>789</v>
      </c>
      <c r="L4" s="93">
        <f>E4+E7+I4+I5+I6+I7</f>
        <v>3.8</v>
      </c>
    </row>
    <row r="5" spans="1:16" ht="26.25" customHeight="1" x14ac:dyDescent="0.2">
      <c r="A5" s="128"/>
      <c r="B5" s="144"/>
      <c r="C5" s="131"/>
      <c r="D5" s="32" t="s">
        <v>9</v>
      </c>
      <c r="E5" s="146"/>
      <c r="F5" s="2" t="s">
        <v>271</v>
      </c>
      <c r="G5" s="7" t="s">
        <v>788</v>
      </c>
      <c r="H5" s="33" t="s">
        <v>13</v>
      </c>
      <c r="I5" s="34"/>
      <c r="J5" s="2"/>
      <c r="K5" s="24"/>
      <c r="L5" s="1"/>
    </row>
    <row r="6" spans="1:16" ht="54.75" customHeight="1" x14ac:dyDescent="0.2">
      <c r="A6" s="128"/>
      <c r="B6" s="144"/>
      <c r="C6" s="131"/>
      <c r="D6" s="32" t="s">
        <v>10</v>
      </c>
      <c r="E6" s="146"/>
      <c r="F6" s="2" t="s">
        <v>270</v>
      </c>
      <c r="G6" s="7" t="s">
        <v>787</v>
      </c>
      <c r="H6" s="35" t="s">
        <v>14</v>
      </c>
      <c r="I6" s="34">
        <v>0.8</v>
      </c>
      <c r="J6" s="2" t="s">
        <v>287</v>
      </c>
      <c r="K6" s="24" t="s">
        <v>288</v>
      </c>
      <c r="L6" s="1"/>
      <c r="O6" s="61"/>
    </row>
    <row r="7" spans="1:16" ht="26.25" thickBot="1" x14ac:dyDescent="0.25">
      <c r="A7" s="128"/>
      <c r="B7" s="149"/>
      <c r="C7" s="142"/>
      <c r="D7" s="67" t="s">
        <v>11</v>
      </c>
      <c r="E7" s="68"/>
      <c r="F7" s="65"/>
      <c r="G7" s="21"/>
      <c r="H7" s="22" t="s">
        <v>3</v>
      </c>
      <c r="I7" s="68">
        <v>1</v>
      </c>
      <c r="J7" s="65" t="s">
        <v>291</v>
      </c>
      <c r="K7" s="44" t="s">
        <v>796</v>
      </c>
      <c r="L7" s="1"/>
    </row>
    <row r="8" spans="1:16" ht="55.5" customHeight="1" x14ac:dyDescent="0.2">
      <c r="A8" s="128"/>
      <c r="B8" s="143">
        <v>2</v>
      </c>
      <c r="C8" s="130" t="s">
        <v>272</v>
      </c>
      <c r="D8" s="30" t="s">
        <v>8</v>
      </c>
      <c r="E8" s="147">
        <v>1</v>
      </c>
      <c r="F8" s="5" t="s">
        <v>947</v>
      </c>
      <c r="G8" s="9" t="s">
        <v>1289</v>
      </c>
      <c r="H8" s="16" t="s">
        <v>12</v>
      </c>
      <c r="I8" s="31">
        <v>0.5</v>
      </c>
      <c r="J8" s="5" t="s">
        <v>274</v>
      </c>
      <c r="K8" s="23" t="s">
        <v>790</v>
      </c>
      <c r="L8" s="93">
        <f>E8+E11+I8+I10+I9+I11</f>
        <v>3.2</v>
      </c>
    </row>
    <row r="9" spans="1:16" x14ac:dyDescent="0.2">
      <c r="A9" s="128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38.25" x14ac:dyDescent="0.2">
      <c r="A10" s="128"/>
      <c r="B10" s="144"/>
      <c r="C10" s="131"/>
      <c r="D10" s="32" t="s">
        <v>10</v>
      </c>
      <c r="E10" s="146"/>
      <c r="F10" s="2" t="s">
        <v>273</v>
      </c>
      <c r="G10" s="7" t="s">
        <v>1284</v>
      </c>
      <c r="H10" s="35" t="s">
        <v>14</v>
      </c>
      <c r="I10" s="34">
        <v>0.2</v>
      </c>
      <c r="J10" s="2" t="s">
        <v>275</v>
      </c>
      <c r="K10" s="24" t="s">
        <v>791</v>
      </c>
      <c r="L10" s="1"/>
    </row>
    <row r="11" spans="1:16" ht="39" thickBot="1" x14ac:dyDescent="0.25">
      <c r="A11" s="128"/>
      <c r="B11" s="145"/>
      <c r="C11" s="132"/>
      <c r="D11" s="36" t="s">
        <v>11</v>
      </c>
      <c r="E11" s="37">
        <v>0.5</v>
      </c>
      <c r="F11" s="4" t="s">
        <v>286</v>
      </c>
      <c r="G11" s="8" t="s">
        <v>26</v>
      </c>
      <c r="H11" s="17" t="s">
        <v>3</v>
      </c>
      <c r="I11" s="37">
        <v>1</v>
      </c>
      <c r="J11" s="4" t="s">
        <v>292</v>
      </c>
      <c r="K11" s="25" t="s">
        <v>796</v>
      </c>
      <c r="L11" s="1"/>
      <c r="P11" s="61"/>
    </row>
    <row r="12" spans="1:16" ht="69" customHeight="1" x14ac:dyDescent="0.2">
      <c r="A12" s="128"/>
      <c r="B12" s="148">
        <v>3</v>
      </c>
      <c r="C12" s="139" t="s">
        <v>276</v>
      </c>
      <c r="D12" s="39" t="s">
        <v>8</v>
      </c>
      <c r="E12" s="135">
        <v>1.5</v>
      </c>
      <c r="F12" s="3" t="s">
        <v>948</v>
      </c>
      <c r="G12" s="28" t="s">
        <v>792</v>
      </c>
      <c r="H12" s="29" t="s">
        <v>12</v>
      </c>
      <c r="I12" s="62"/>
      <c r="J12" s="3"/>
      <c r="K12" s="27"/>
      <c r="L12" s="93">
        <f>E12+E15+I12+I13+I14+I15</f>
        <v>3.8</v>
      </c>
    </row>
    <row r="13" spans="1:16" x14ac:dyDescent="0.2">
      <c r="A13" s="128"/>
      <c r="B13" s="144"/>
      <c r="C13" s="131"/>
      <c r="D13" s="32" t="s">
        <v>9</v>
      </c>
      <c r="E13" s="146"/>
      <c r="F13" s="2"/>
      <c r="G13" s="7"/>
      <c r="H13" s="33" t="s">
        <v>13</v>
      </c>
      <c r="I13" s="34">
        <v>1</v>
      </c>
      <c r="J13" s="2" t="s">
        <v>289</v>
      </c>
      <c r="K13" s="24" t="s">
        <v>290</v>
      </c>
      <c r="L13" s="1"/>
    </row>
    <row r="14" spans="1:16" ht="25.5" x14ac:dyDescent="0.2">
      <c r="A14" s="128"/>
      <c r="B14" s="144"/>
      <c r="C14" s="131"/>
      <c r="D14" s="32" t="s">
        <v>10</v>
      </c>
      <c r="E14" s="146"/>
      <c r="F14" s="2" t="s">
        <v>277</v>
      </c>
      <c r="G14" s="7" t="s">
        <v>1290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0.8</v>
      </c>
      <c r="F15" s="65" t="s">
        <v>285</v>
      </c>
      <c r="G15" s="21" t="s">
        <v>26</v>
      </c>
      <c r="H15" s="22" t="s">
        <v>3</v>
      </c>
      <c r="I15" s="68">
        <v>0.5</v>
      </c>
      <c r="J15" s="65" t="s">
        <v>1164</v>
      </c>
      <c r="K15" s="44" t="s">
        <v>793</v>
      </c>
      <c r="L15" s="1"/>
    </row>
    <row r="16" spans="1:16" ht="55.5" customHeight="1" x14ac:dyDescent="0.2">
      <c r="A16" s="128"/>
      <c r="B16" s="143">
        <v>4</v>
      </c>
      <c r="C16" s="130" t="s">
        <v>278</v>
      </c>
      <c r="D16" s="30" t="s">
        <v>8</v>
      </c>
      <c r="E16" s="147">
        <v>1.5</v>
      </c>
      <c r="F16" s="5" t="s">
        <v>316</v>
      </c>
      <c r="G16" s="9" t="s">
        <v>691</v>
      </c>
      <c r="H16" s="16" t="s">
        <v>12</v>
      </c>
      <c r="I16" s="31">
        <v>0.5</v>
      </c>
      <c r="J16" s="5" t="s">
        <v>973</v>
      </c>
      <c r="K16" s="23" t="s">
        <v>794</v>
      </c>
      <c r="L16" s="93">
        <f>E16+E19+I16+I17+I18+I19</f>
        <v>3.2</v>
      </c>
    </row>
    <row r="17" spans="1:12" x14ac:dyDescent="0.2">
      <c r="A17" s="128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0.2</v>
      </c>
      <c r="J18" s="2" t="s">
        <v>279</v>
      </c>
      <c r="K18" s="24" t="s">
        <v>795</v>
      </c>
      <c r="L18" s="1"/>
    </row>
    <row r="19" spans="1:12" ht="56.45" customHeight="1" thickBot="1" x14ac:dyDescent="0.25">
      <c r="A19" s="128"/>
      <c r="B19" s="145"/>
      <c r="C19" s="132"/>
      <c r="D19" s="36" t="s">
        <v>11</v>
      </c>
      <c r="E19" s="37">
        <v>1</v>
      </c>
      <c r="F19" s="4" t="s">
        <v>284</v>
      </c>
      <c r="G19" s="8" t="s">
        <v>283</v>
      </c>
      <c r="H19" s="17" t="s">
        <v>3</v>
      </c>
      <c r="I19" s="37"/>
      <c r="J19" s="4"/>
      <c r="K19" s="25"/>
      <c r="L19" s="1"/>
    </row>
    <row r="20" spans="1:12" ht="68.25" customHeight="1" x14ac:dyDescent="0.2">
      <c r="A20" s="128"/>
      <c r="B20" s="148">
        <v>5</v>
      </c>
      <c r="C20" s="141" t="s">
        <v>280</v>
      </c>
      <c r="D20" s="39" t="s">
        <v>8</v>
      </c>
      <c r="E20" s="135">
        <v>1</v>
      </c>
      <c r="F20" s="3" t="s">
        <v>1165</v>
      </c>
      <c r="G20" s="28" t="s">
        <v>782</v>
      </c>
      <c r="H20" s="29" t="s">
        <v>12</v>
      </c>
      <c r="I20" s="62">
        <v>0.5</v>
      </c>
      <c r="J20" s="3" t="s">
        <v>281</v>
      </c>
      <c r="K20" s="27" t="s">
        <v>699</v>
      </c>
      <c r="L20" s="93">
        <f>E20+E23+I20+I21+I22+I23</f>
        <v>3.5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36.75" customHeight="1" thickBot="1" x14ac:dyDescent="0.25">
      <c r="A23" s="129"/>
      <c r="B23" s="145"/>
      <c r="C23" s="119"/>
      <c r="D23" s="36" t="s">
        <v>11</v>
      </c>
      <c r="E23" s="37">
        <v>1</v>
      </c>
      <c r="F23" s="4" t="s">
        <v>282</v>
      </c>
      <c r="G23" s="8" t="s">
        <v>283</v>
      </c>
      <c r="H23" s="17" t="s">
        <v>3</v>
      </c>
      <c r="I23" s="37">
        <v>1</v>
      </c>
      <c r="J23" s="4" t="s">
        <v>293</v>
      </c>
      <c r="K23" s="25" t="s">
        <v>796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1.2</v>
      </c>
    </row>
    <row r="27" spans="1:12" x14ac:dyDescent="0.2">
      <c r="A27" s="40"/>
      <c r="B27" s="40"/>
      <c r="C27" s="40"/>
      <c r="D27" s="41" t="s">
        <v>68</v>
      </c>
      <c r="E27" s="26">
        <f>K2</f>
        <v>0.5</v>
      </c>
      <c r="H27" s="42" t="s">
        <v>67</v>
      </c>
      <c r="I27" s="18">
        <f>I7+I11+I15+I19+I23</f>
        <v>3.5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19.5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1319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9.75" customHeight="1" x14ac:dyDescent="0.2">
      <c r="A4" s="127" t="s">
        <v>1198</v>
      </c>
      <c r="B4" s="143">
        <v>1</v>
      </c>
      <c r="C4" s="130" t="s">
        <v>317</v>
      </c>
      <c r="D4" s="30" t="s">
        <v>8</v>
      </c>
      <c r="E4" s="147">
        <v>1.5</v>
      </c>
      <c r="F4" s="5" t="s">
        <v>318</v>
      </c>
      <c r="G4" s="9" t="s">
        <v>797</v>
      </c>
      <c r="H4" s="16" t="s">
        <v>12</v>
      </c>
      <c r="I4" s="31">
        <v>0.5</v>
      </c>
      <c r="J4" s="5" t="s">
        <v>320</v>
      </c>
      <c r="K4" s="23" t="s">
        <v>798</v>
      </c>
      <c r="L4" s="93">
        <f>E4+E7+I4+I5+I6+I7</f>
        <v>4</v>
      </c>
    </row>
    <row r="5" spans="1:16" ht="18.75" customHeight="1" x14ac:dyDescent="0.2">
      <c r="A5" s="128"/>
      <c r="B5" s="144"/>
      <c r="C5" s="131"/>
      <c r="D5" s="32" t="s">
        <v>9</v>
      </c>
      <c r="E5" s="146"/>
      <c r="F5" s="87"/>
      <c r="G5" s="7"/>
      <c r="H5" s="33" t="s">
        <v>13</v>
      </c>
      <c r="I5" s="34"/>
      <c r="J5" s="2"/>
      <c r="K5" s="24"/>
      <c r="L5" s="1"/>
    </row>
    <row r="6" spans="1:16" ht="58.15" customHeight="1" x14ac:dyDescent="0.2">
      <c r="A6" s="128"/>
      <c r="B6" s="144"/>
      <c r="C6" s="131"/>
      <c r="D6" s="32" t="s">
        <v>10</v>
      </c>
      <c r="E6" s="146"/>
      <c r="F6" s="2" t="s">
        <v>319</v>
      </c>
      <c r="G6" s="7" t="s">
        <v>1291</v>
      </c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49"/>
      <c r="C7" s="142"/>
      <c r="D7" s="67" t="s">
        <v>11</v>
      </c>
      <c r="E7" s="68">
        <v>1</v>
      </c>
      <c r="F7" s="65" t="s">
        <v>327</v>
      </c>
      <c r="G7" s="21" t="s">
        <v>54</v>
      </c>
      <c r="H7" s="22" t="s">
        <v>3</v>
      </c>
      <c r="I7" s="68">
        <v>1</v>
      </c>
      <c r="J7" s="65" t="s">
        <v>333</v>
      </c>
      <c r="K7" s="44" t="s">
        <v>804</v>
      </c>
      <c r="L7" s="1"/>
    </row>
    <row r="8" spans="1:16" ht="54.75" customHeight="1" x14ac:dyDescent="0.2">
      <c r="A8" s="128"/>
      <c r="B8" s="143">
        <v>2</v>
      </c>
      <c r="C8" s="130" t="s">
        <v>321</v>
      </c>
      <c r="D8" s="30" t="s">
        <v>8</v>
      </c>
      <c r="E8" s="147">
        <v>1.5</v>
      </c>
      <c r="F8" s="5" t="s">
        <v>1213</v>
      </c>
      <c r="G8" s="9" t="s">
        <v>799</v>
      </c>
      <c r="H8" s="16" t="s">
        <v>12</v>
      </c>
      <c r="I8" s="31"/>
      <c r="J8" s="5"/>
      <c r="K8" s="23"/>
      <c r="L8" s="93">
        <f>E8+E11+I8+I10+I9+I11</f>
        <v>3.5</v>
      </c>
    </row>
    <row r="9" spans="1:16" ht="14.25" x14ac:dyDescent="0.2">
      <c r="A9" s="128"/>
      <c r="B9" s="144"/>
      <c r="C9" s="131"/>
      <c r="D9" s="32" t="s">
        <v>9</v>
      </c>
      <c r="E9" s="146"/>
      <c r="F9" s="87"/>
      <c r="G9" s="7"/>
      <c r="H9" s="33" t="s">
        <v>13</v>
      </c>
      <c r="I9" s="34"/>
      <c r="J9" s="2"/>
      <c r="K9" s="24"/>
      <c r="L9" s="1"/>
    </row>
    <row r="10" spans="1:16" ht="51" x14ac:dyDescent="0.2">
      <c r="A10" s="128"/>
      <c r="B10" s="144"/>
      <c r="C10" s="131"/>
      <c r="D10" s="32" t="s">
        <v>10</v>
      </c>
      <c r="E10" s="146"/>
      <c r="F10" s="2" t="s">
        <v>322</v>
      </c>
      <c r="G10" s="7" t="s">
        <v>1292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28"/>
      <c r="B11" s="145"/>
      <c r="C11" s="132"/>
      <c r="D11" s="36" t="s">
        <v>11</v>
      </c>
      <c r="E11" s="37">
        <v>1</v>
      </c>
      <c r="F11" s="4" t="s">
        <v>327</v>
      </c>
      <c r="G11" s="8" t="s">
        <v>54</v>
      </c>
      <c r="H11" s="17" t="s">
        <v>3</v>
      </c>
      <c r="I11" s="37">
        <v>1</v>
      </c>
      <c r="J11" s="4" t="s">
        <v>332</v>
      </c>
      <c r="K11" s="25" t="s">
        <v>805</v>
      </c>
      <c r="L11" s="1"/>
      <c r="P11" s="61"/>
    </row>
    <row r="12" spans="1:16" ht="57" customHeight="1" x14ac:dyDescent="0.2">
      <c r="A12" s="128"/>
      <c r="B12" s="148">
        <v>3</v>
      </c>
      <c r="C12" s="139" t="s">
        <v>323</v>
      </c>
      <c r="D12" s="39" t="s">
        <v>8</v>
      </c>
      <c r="E12" s="135">
        <v>1.5</v>
      </c>
      <c r="F12" s="3" t="s">
        <v>324</v>
      </c>
      <c r="G12" s="28" t="s">
        <v>800</v>
      </c>
      <c r="H12" s="29" t="s">
        <v>12</v>
      </c>
      <c r="I12" s="62"/>
      <c r="J12" s="3"/>
      <c r="K12" s="27"/>
      <c r="L12" s="93">
        <f>E12+E15+I12+I13+I14+I15</f>
        <v>3</v>
      </c>
    </row>
    <row r="13" spans="1:16" ht="14.25" x14ac:dyDescent="0.2">
      <c r="A13" s="128"/>
      <c r="B13" s="144"/>
      <c r="C13" s="131"/>
      <c r="D13" s="32" t="s">
        <v>9</v>
      </c>
      <c r="E13" s="146"/>
      <c r="F13" s="87"/>
      <c r="G13" s="7"/>
      <c r="H13" s="33" t="s">
        <v>13</v>
      </c>
      <c r="I13" s="34"/>
      <c r="J13" s="2"/>
      <c r="K13" s="24"/>
      <c r="L13" s="1"/>
    </row>
    <row r="14" spans="1:16" ht="25.5" x14ac:dyDescent="0.2">
      <c r="A14" s="128"/>
      <c r="B14" s="144"/>
      <c r="C14" s="131"/>
      <c r="D14" s="32" t="s">
        <v>10</v>
      </c>
      <c r="E14" s="146"/>
      <c r="F14" s="2" t="s">
        <v>1166</v>
      </c>
      <c r="G14" s="7" t="s">
        <v>1293</v>
      </c>
      <c r="H14" s="35" t="s">
        <v>14</v>
      </c>
      <c r="I14" s="34"/>
      <c r="J14" s="2"/>
      <c r="K14" s="24"/>
      <c r="L14" s="1"/>
    </row>
    <row r="15" spans="1:16" ht="34.5" thickBot="1" x14ac:dyDescent="0.25">
      <c r="A15" s="128"/>
      <c r="B15" s="149"/>
      <c r="C15" s="142"/>
      <c r="D15" s="67" t="s">
        <v>11</v>
      </c>
      <c r="E15" s="68">
        <v>1</v>
      </c>
      <c r="F15" s="65" t="s">
        <v>328</v>
      </c>
      <c r="G15" s="21" t="s">
        <v>54</v>
      </c>
      <c r="H15" s="22" t="s">
        <v>3</v>
      </c>
      <c r="I15" s="65">
        <v>0.5</v>
      </c>
      <c r="J15" s="65" t="s">
        <v>325</v>
      </c>
      <c r="K15" s="44" t="s">
        <v>801</v>
      </c>
      <c r="L15" s="1"/>
    </row>
    <row r="16" spans="1:16" ht="87" customHeight="1" x14ac:dyDescent="0.2">
      <c r="A16" s="128"/>
      <c r="B16" s="143">
        <v>4</v>
      </c>
      <c r="C16" s="130" t="s">
        <v>326</v>
      </c>
      <c r="D16" s="30" t="s">
        <v>8</v>
      </c>
      <c r="E16" s="147">
        <v>1.5</v>
      </c>
      <c r="F16" s="5" t="s">
        <v>802</v>
      </c>
      <c r="G16" s="9" t="s">
        <v>803</v>
      </c>
      <c r="H16" s="16" t="s">
        <v>12</v>
      </c>
      <c r="I16" s="31"/>
      <c r="J16" s="5"/>
      <c r="K16" s="23"/>
      <c r="L16" s="93">
        <f>E16+E19+I16+I17+I18+I19</f>
        <v>2.5</v>
      </c>
    </row>
    <row r="17" spans="1:12" x14ac:dyDescent="0.2">
      <c r="A17" s="128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27.6" customHeight="1" thickBot="1" x14ac:dyDescent="0.25">
      <c r="A19" s="128"/>
      <c r="B19" s="145"/>
      <c r="C19" s="132"/>
      <c r="D19" s="36" t="s">
        <v>11</v>
      </c>
      <c r="E19" s="37">
        <v>1</v>
      </c>
      <c r="F19" s="4" t="s">
        <v>329</v>
      </c>
      <c r="G19" s="8" t="s">
        <v>54</v>
      </c>
      <c r="H19" s="17" t="s">
        <v>3</v>
      </c>
      <c r="I19" s="37"/>
      <c r="J19" s="4"/>
      <c r="K19" s="25"/>
      <c r="L19" s="1"/>
    </row>
    <row r="20" spans="1:12" ht="47.25" customHeight="1" x14ac:dyDescent="0.2">
      <c r="A20" s="128"/>
      <c r="B20" s="148">
        <v>5</v>
      </c>
      <c r="C20" s="117" t="s">
        <v>338</v>
      </c>
      <c r="D20" s="39" t="s">
        <v>8</v>
      </c>
      <c r="E20" s="135">
        <v>1</v>
      </c>
      <c r="F20" s="20" t="s">
        <v>949</v>
      </c>
      <c r="G20" s="28" t="s">
        <v>807</v>
      </c>
      <c r="H20" s="29" t="s">
        <v>12</v>
      </c>
      <c r="I20" s="62">
        <v>1</v>
      </c>
      <c r="J20" s="3" t="s">
        <v>335</v>
      </c>
      <c r="K20" s="27" t="s">
        <v>330</v>
      </c>
      <c r="L20" s="93">
        <f>E20+E23+I20+I21+I22+I23</f>
        <v>3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38.25" x14ac:dyDescent="0.2">
      <c r="A22" s="128"/>
      <c r="B22" s="144"/>
      <c r="C22" s="118"/>
      <c r="D22" s="32" t="s">
        <v>10</v>
      </c>
      <c r="E22" s="146"/>
      <c r="F22" s="80" t="s">
        <v>334</v>
      </c>
      <c r="G22" s="7" t="s">
        <v>808</v>
      </c>
      <c r="H22" s="35" t="s">
        <v>14</v>
      </c>
      <c r="I22" s="34">
        <v>0.5</v>
      </c>
      <c r="J22" s="99" t="s">
        <v>336</v>
      </c>
      <c r="K22" s="24" t="s">
        <v>809</v>
      </c>
      <c r="L22" s="1"/>
    </row>
    <row r="23" spans="1:12" ht="26.25" thickBot="1" x14ac:dyDescent="0.25">
      <c r="A23" s="129"/>
      <c r="B23" s="145"/>
      <c r="C23" s="119"/>
      <c r="D23" s="36" t="s">
        <v>11</v>
      </c>
      <c r="E23" s="37"/>
      <c r="F23" s="4"/>
      <c r="G23" s="8"/>
      <c r="H23" s="17" t="s">
        <v>3</v>
      </c>
      <c r="I23" s="37">
        <v>0.5</v>
      </c>
      <c r="J23" s="4" t="s">
        <v>331</v>
      </c>
      <c r="K23" s="25" t="s">
        <v>806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</v>
      </c>
      <c r="H24" s="42" t="s">
        <v>671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0.5</v>
      </c>
    </row>
    <row r="27" spans="1:12" x14ac:dyDescent="0.2">
      <c r="A27" s="40"/>
      <c r="B27" s="40"/>
      <c r="C27" s="40"/>
      <c r="D27" s="41" t="s">
        <v>68</v>
      </c>
      <c r="E27" s="26">
        <f>K2</f>
        <v>2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view="pageBreakPreview" zoomScale="80" zoomScaleNormal="75" zoomScaleSheetLayoutView="80" workbookViewId="0">
      <selection activeCell="K25" sqref="K25"/>
    </sheetView>
  </sheetViews>
  <sheetFormatPr defaultColWidth="9.140625" defaultRowHeight="12.75" x14ac:dyDescent="0.2"/>
  <cols>
    <col min="1" max="1" width="16" customWidth="1"/>
    <col min="2" max="2" width="4" customWidth="1"/>
    <col min="3" max="3" width="16.7109375" customWidth="1"/>
    <col min="4" max="4" width="6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40" t="s">
        <v>1320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7.5</v>
      </c>
      <c r="L2" s="18">
        <f>SUM(L4:L23)</f>
        <v>10.5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150" t="s">
        <v>1198</v>
      </c>
      <c r="B4" s="143">
        <v>1</v>
      </c>
      <c r="C4" s="130" t="s">
        <v>337</v>
      </c>
      <c r="D4" s="30" t="s">
        <v>8</v>
      </c>
      <c r="E4" s="147">
        <v>1</v>
      </c>
      <c r="F4" s="5" t="s">
        <v>369</v>
      </c>
      <c r="G4" s="9" t="s">
        <v>807</v>
      </c>
      <c r="H4" s="16" t="s">
        <v>1194</v>
      </c>
      <c r="I4" s="31"/>
      <c r="J4" s="5"/>
      <c r="K4" s="23"/>
      <c r="L4" s="93">
        <f>E4+E7+I4+I5+I6+I7</f>
        <v>3</v>
      </c>
    </row>
    <row r="5" spans="1:16" ht="16.149999999999999" customHeight="1" x14ac:dyDescent="0.2">
      <c r="A5" s="151"/>
      <c r="B5" s="144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51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79"/>
    </row>
    <row r="7" spans="1:16" ht="39" thickBot="1" x14ac:dyDescent="0.25">
      <c r="A7" s="152"/>
      <c r="B7" s="145"/>
      <c r="C7" s="132"/>
      <c r="D7" s="36" t="s">
        <v>11</v>
      </c>
      <c r="E7" s="37">
        <v>1</v>
      </c>
      <c r="F7" s="4" t="s">
        <v>341</v>
      </c>
      <c r="G7" s="8" t="s">
        <v>54</v>
      </c>
      <c r="H7" s="17" t="s">
        <v>3</v>
      </c>
      <c r="I7" s="37">
        <v>1</v>
      </c>
      <c r="J7" s="4" t="s">
        <v>347</v>
      </c>
      <c r="K7" s="25" t="s">
        <v>811</v>
      </c>
      <c r="L7" s="1"/>
    </row>
    <row r="8" spans="1:16" ht="35.450000000000003" customHeight="1" x14ac:dyDescent="0.2">
      <c r="A8" s="150" t="s">
        <v>1245</v>
      </c>
      <c r="B8" s="148">
        <v>2</v>
      </c>
      <c r="C8" s="139" t="s">
        <v>340</v>
      </c>
      <c r="D8" s="39" t="s">
        <v>8</v>
      </c>
      <c r="E8" s="135">
        <v>1</v>
      </c>
      <c r="F8" s="3" t="s">
        <v>349</v>
      </c>
      <c r="G8" s="28" t="s">
        <v>810</v>
      </c>
      <c r="H8" s="29" t="s">
        <v>1194</v>
      </c>
      <c r="I8" s="62">
        <v>0.5</v>
      </c>
      <c r="J8" s="3" t="s">
        <v>1214</v>
      </c>
      <c r="K8" s="27" t="s">
        <v>757</v>
      </c>
      <c r="L8" s="93">
        <f>E8+E11+I8+I10+I9+I11</f>
        <v>4</v>
      </c>
    </row>
    <row r="9" spans="1:16" x14ac:dyDescent="0.2">
      <c r="A9" s="151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51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51"/>
      <c r="B11" s="149"/>
      <c r="C11" s="142"/>
      <c r="D11" s="67" t="s">
        <v>11</v>
      </c>
      <c r="E11" s="68">
        <v>1.5</v>
      </c>
      <c r="F11" s="65" t="s">
        <v>342</v>
      </c>
      <c r="G11" s="21" t="s">
        <v>54</v>
      </c>
      <c r="H11" s="22" t="s">
        <v>3</v>
      </c>
      <c r="I11" s="37">
        <v>1</v>
      </c>
      <c r="J11" s="4" t="s">
        <v>348</v>
      </c>
      <c r="K11" s="25" t="s">
        <v>812</v>
      </c>
      <c r="L11" s="1"/>
      <c r="P11" s="79"/>
    </row>
    <row r="12" spans="1:16" ht="48" customHeight="1" x14ac:dyDescent="0.2">
      <c r="A12" s="151"/>
      <c r="B12" s="143">
        <v>3</v>
      </c>
      <c r="C12" s="130" t="s">
        <v>351</v>
      </c>
      <c r="D12" s="30" t="s">
        <v>8</v>
      </c>
      <c r="E12" s="147">
        <v>0.5</v>
      </c>
      <c r="F12" s="5" t="s">
        <v>350</v>
      </c>
      <c r="G12" s="9" t="s">
        <v>810</v>
      </c>
      <c r="H12" s="16" t="s">
        <v>1194</v>
      </c>
      <c r="I12" s="31"/>
      <c r="J12" s="5"/>
      <c r="K12" s="23"/>
      <c r="L12" s="93">
        <f>E12+E15+I12+I13+I14+I15</f>
        <v>3.5</v>
      </c>
    </row>
    <row r="13" spans="1:16" ht="22.5" x14ac:dyDescent="0.2">
      <c r="A13" s="151"/>
      <c r="B13" s="144"/>
      <c r="C13" s="131"/>
      <c r="D13" s="32" t="s">
        <v>9</v>
      </c>
      <c r="E13" s="146"/>
      <c r="F13" s="2"/>
      <c r="G13" s="7"/>
      <c r="H13" s="33" t="s">
        <v>13</v>
      </c>
      <c r="I13" s="34">
        <v>1</v>
      </c>
      <c r="J13" s="2" t="s">
        <v>346</v>
      </c>
      <c r="K13" s="24" t="s">
        <v>264</v>
      </c>
      <c r="L13" s="1"/>
    </row>
    <row r="14" spans="1:16" ht="31.5" customHeight="1" x14ac:dyDescent="0.2">
      <c r="A14" s="151"/>
      <c r="B14" s="144"/>
      <c r="C14" s="131"/>
      <c r="D14" s="32" t="s">
        <v>10</v>
      </c>
      <c r="E14" s="146"/>
      <c r="F14" s="2"/>
      <c r="G14" s="7"/>
      <c r="H14" s="35" t="s">
        <v>14</v>
      </c>
      <c r="I14" s="34">
        <v>1</v>
      </c>
      <c r="J14" s="2" t="s">
        <v>1215</v>
      </c>
      <c r="K14" s="24" t="s">
        <v>345</v>
      </c>
      <c r="L14" s="1"/>
    </row>
    <row r="15" spans="1:16" ht="26.25" thickBot="1" x14ac:dyDescent="0.25">
      <c r="A15" s="151"/>
      <c r="B15" s="145"/>
      <c r="C15" s="132"/>
      <c r="D15" s="36" t="s">
        <v>11</v>
      </c>
      <c r="E15" s="37">
        <v>1</v>
      </c>
      <c r="F15" s="4" t="s">
        <v>343</v>
      </c>
      <c r="G15" s="8" t="s">
        <v>54</v>
      </c>
      <c r="H15" s="17" t="s">
        <v>3</v>
      </c>
      <c r="I15" s="37"/>
      <c r="J15" s="4"/>
      <c r="K15" s="25"/>
      <c r="L15" s="1"/>
    </row>
    <row r="16" spans="1:16" ht="25.5" x14ac:dyDescent="0.2">
      <c r="A16" s="151"/>
      <c r="B16" s="143">
        <v>4</v>
      </c>
      <c r="C16" s="130" t="s">
        <v>1277</v>
      </c>
      <c r="D16" s="30" t="s">
        <v>8</v>
      </c>
      <c r="E16" s="147"/>
      <c r="F16" s="5"/>
      <c r="G16" s="9"/>
      <c r="H16" s="16" t="s">
        <v>1194</v>
      </c>
      <c r="I16" s="31"/>
      <c r="J16" s="5"/>
      <c r="K16" s="23"/>
      <c r="L16" s="93"/>
    </row>
    <row r="17" spans="1:12" x14ac:dyDescent="0.2">
      <c r="A17" s="151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51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29.45" customHeight="1" thickBot="1" x14ac:dyDescent="0.25">
      <c r="A19" s="151"/>
      <c r="B19" s="145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25.5" x14ac:dyDescent="0.2">
      <c r="A20" s="151"/>
      <c r="B20" s="143">
        <v>5</v>
      </c>
      <c r="C20" s="130" t="s">
        <v>1277</v>
      </c>
      <c r="D20" s="30" t="s">
        <v>8</v>
      </c>
      <c r="E20" s="147"/>
      <c r="F20" s="5"/>
      <c r="G20" s="9"/>
      <c r="H20" s="16" t="s">
        <v>1194</v>
      </c>
      <c r="I20" s="31"/>
      <c r="J20" s="5"/>
      <c r="K20" s="23"/>
      <c r="L20" s="93"/>
    </row>
    <row r="21" spans="1:12" x14ac:dyDescent="0.2">
      <c r="A21" s="151"/>
      <c r="B21" s="144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51"/>
      <c r="B22" s="144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52"/>
      <c r="B23" s="145"/>
      <c r="C23" s="13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2.5</v>
      </c>
      <c r="H24" s="42" t="s">
        <v>671</v>
      </c>
      <c r="I24" s="18">
        <f>I4+I8+I12+I16+I20</f>
        <v>0.5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7.5</v>
      </c>
      <c r="H27" s="42" t="s">
        <v>67</v>
      </c>
      <c r="I27" s="18">
        <f>I7+I11+I15+I19+I23</f>
        <v>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12.5</v>
      </c>
    </row>
    <row r="31" spans="1:12" x14ac:dyDescent="0.2">
      <c r="C31" s="1"/>
    </row>
  </sheetData>
  <mergeCells count="18"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view="pageBreakPreview" zoomScale="70" zoomScaleNormal="75" zoomScaleSheetLayoutView="70" workbookViewId="0">
      <selection activeCell="L20" sqref="L20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1321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4</v>
      </c>
      <c r="L2" s="18">
        <f>SUM(L4:L23)</f>
        <v>14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1.25" customHeight="1" x14ac:dyDescent="0.2">
      <c r="A4" s="127" t="s">
        <v>1245</v>
      </c>
      <c r="B4" s="143">
        <v>1</v>
      </c>
      <c r="C4" s="130" t="s">
        <v>352</v>
      </c>
      <c r="D4" s="30" t="s">
        <v>8</v>
      </c>
      <c r="E4" s="147">
        <v>1.5</v>
      </c>
      <c r="F4" s="5" t="s">
        <v>1216</v>
      </c>
      <c r="G4" s="9" t="s">
        <v>813</v>
      </c>
      <c r="H4" s="16" t="s">
        <v>12</v>
      </c>
      <c r="I4" s="31">
        <v>0.5</v>
      </c>
      <c r="J4" s="5" t="s">
        <v>972</v>
      </c>
      <c r="K4" s="23" t="s">
        <v>344</v>
      </c>
      <c r="L4" s="93">
        <f>E4+E7+I4+I5+I6+I7</f>
        <v>4</v>
      </c>
    </row>
    <row r="5" spans="1:16" ht="17.25" customHeight="1" x14ac:dyDescent="0.2">
      <c r="A5" s="128"/>
      <c r="B5" s="144"/>
      <c r="C5" s="131"/>
      <c r="D5" s="32" t="s">
        <v>9</v>
      </c>
      <c r="E5" s="146"/>
      <c r="F5" s="87"/>
      <c r="G5" s="7"/>
      <c r="H5" s="33" t="s">
        <v>13</v>
      </c>
      <c r="I5" s="34"/>
      <c r="J5" s="2"/>
      <c r="K5" s="24"/>
      <c r="L5" s="1"/>
    </row>
    <row r="6" spans="1:16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49"/>
      <c r="C7" s="142"/>
      <c r="D7" s="67" t="s">
        <v>11</v>
      </c>
      <c r="E7" s="68">
        <v>1</v>
      </c>
      <c r="F7" s="65" t="s">
        <v>359</v>
      </c>
      <c r="G7" s="21" t="s">
        <v>361</v>
      </c>
      <c r="H7" s="22" t="s">
        <v>3</v>
      </c>
      <c r="I7" s="68">
        <v>1</v>
      </c>
      <c r="J7" s="65" t="s">
        <v>367</v>
      </c>
      <c r="K7" s="44" t="s">
        <v>820</v>
      </c>
      <c r="L7" s="1"/>
    </row>
    <row r="8" spans="1:16" ht="67.5" customHeight="1" x14ac:dyDescent="0.2">
      <c r="A8" s="128"/>
      <c r="B8" s="143">
        <v>2</v>
      </c>
      <c r="C8" s="130" t="s">
        <v>353</v>
      </c>
      <c r="D8" s="30" t="s">
        <v>8</v>
      </c>
      <c r="E8" s="147">
        <v>1.5</v>
      </c>
      <c r="F8" s="5" t="s">
        <v>1167</v>
      </c>
      <c r="G8" s="9" t="s">
        <v>815</v>
      </c>
      <c r="H8" s="16" t="s">
        <v>12</v>
      </c>
      <c r="I8" s="31">
        <v>0.2</v>
      </c>
      <c r="J8" s="5" t="s">
        <v>356</v>
      </c>
      <c r="K8" s="23" t="s">
        <v>817</v>
      </c>
      <c r="L8" s="93">
        <f>E8+E11+I8+I10+I9+I11</f>
        <v>4</v>
      </c>
    </row>
    <row r="9" spans="1:16" x14ac:dyDescent="0.2">
      <c r="A9" s="128"/>
      <c r="B9" s="144"/>
      <c r="C9" s="131"/>
      <c r="D9" s="32" t="s">
        <v>9</v>
      </c>
      <c r="E9" s="146"/>
      <c r="F9" s="2" t="s">
        <v>355</v>
      </c>
      <c r="G9" s="7" t="s">
        <v>716</v>
      </c>
      <c r="H9" s="33" t="s">
        <v>13</v>
      </c>
      <c r="I9" s="34"/>
      <c r="J9" s="2"/>
      <c r="K9" s="24"/>
      <c r="L9" s="1"/>
    </row>
    <row r="10" spans="1:16" ht="30" customHeight="1" x14ac:dyDescent="0.2">
      <c r="A10" s="128"/>
      <c r="B10" s="144"/>
      <c r="C10" s="131"/>
      <c r="D10" s="32" t="s">
        <v>10</v>
      </c>
      <c r="E10" s="146"/>
      <c r="F10" s="2" t="s">
        <v>354</v>
      </c>
      <c r="G10" s="7" t="s">
        <v>816</v>
      </c>
      <c r="H10" s="35" t="s">
        <v>14</v>
      </c>
      <c r="I10" s="34">
        <v>0.3</v>
      </c>
      <c r="J10" s="2" t="s">
        <v>1217</v>
      </c>
      <c r="K10" s="24" t="s">
        <v>814</v>
      </c>
      <c r="L10" s="1"/>
    </row>
    <row r="11" spans="1:16" ht="26.25" thickBot="1" x14ac:dyDescent="0.25">
      <c r="A11" s="128"/>
      <c r="B11" s="145"/>
      <c r="C11" s="132"/>
      <c r="D11" s="36" t="s">
        <v>11</v>
      </c>
      <c r="E11" s="37">
        <v>1</v>
      </c>
      <c r="F11" s="4" t="s">
        <v>359</v>
      </c>
      <c r="G11" s="8" t="s">
        <v>361</v>
      </c>
      <c r="H11" s="17" t="s">
        <v>3</v>
      </c>
      <c r="I11" s="37">
        <v>1</v>
      </c>
      <c r="J11" s="4" t="s">
        <v>368</v>
      </c>
      <c r="K11" s="25" t="s">
        <v>821</v>
      </c>
      <c r="L11" s="1"/>
      <c r="P11" s="61"/>
    </row>
    <row r="12" spans="1:16" ht="58.5" customHeight="1" x14ac:dyDescent="0.2">
      <c r="A12" s="128"/>
      <c r="B12" s="148">
        <v>3</v>
      </c>
      <c r="C12" s="139" t="s">
        <v>357</v>
      </c>
      <c r="D12" s="39" t="s">
        <v>8</v>
      </c>
      <c r="E12" s="135">
        <v>1.5</v>
      </c>
      <c r="F12" s="3" t="s">
        <v>1168</v>
      </c>
      <c r="G12" s="28" t="s">
        <v>818</v>
      </c>
      <c r="H12" s="29" t="s">
        <v>12</v>
      </c>
      <c r="I12" s="62">
        <v>0.2</v>
      </c>
      <c r="J12" s="3" t="s">
        <v>950</v>
      </c>
      <c r="K12" s="27" t="s">
        <v>819</v>
      </c>
      <c r="L12" s="93">
        <f>E12+E15+I12+I13+I14+I15</f>
        <v>4</v>
      </c>
    </row>
    <row r="13" spans="1:16" ht="25.5" x14ac:dyDescent="0.2">
      <c r="A13" s="128"/>
      <c r="B13" s="144"/>
      <c r="C13" s="131"/>
      <c r="D13" s="32" t="s">
        <v>9</v>
      </c>
      <c r="E13" s="146"/>
      <c r="F13" s="87"/>
      <c r="G13" s="7"/>
      <c r="H13" s="33" t="s">
        <v>13</v>
      </c>
      <c r="I13" s="34">
        <v>1</v>
      </c>
      <c r="J13" s="2" t="s">
        <v>365</v>
      </c>
      <c r="K13" s="24" t="s">
        <v>366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>
        <v>0.3</v>
      </c>
      <c r="J14" s="2" t="s">
        <v>358</v>
      </c>
      <c r="K14" s="24" t="s">
        <v>814</v>
      </c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65" t="s">
        <v>360</v>
      </c>
      <c r="G15" s="21" t="s">
        <v>361</v>
      </c>
      <c r="H15" s="22" t="s">
        <v>3</v>
      </c>
      <c r="I15" s="68"/>
      <c r="J15" s="65"/>
      <c r="K15" s="44"/>
      <c r="L15" s="1"/>
    </row>
    <row r="16" spans="1:16" ht="25.5" x14ac:dyDescent="0.2">
      <c r="A16" s="128"/>
      <c r="B16" s="143">
        <v>4</v>
      </c>
      <c r="C16" s="130" t="s">
        <v>1276</v>
      </c>
      <c r="D16" s="30" t="s">
        <v>8</v>
      </c>
      <c r="E16" s="147"/>
      <c r="F16" s="86"/>
      <c r="G16" s="9"/>
      <c r="H16" s="16" t="s">
        <v>12</v>
      </c>
      <c r="I16" s="31">
        <v>1</v>
      </c>
      <c r="J16" s="5" t="s">
        <v>362</v>
      </c>
      <c r="K16" s="23" t="s">
        <v>363</v>
      </c>
      <c r="L16" s="93">
        <f>E16+E19+I16+I17+I18+I19</f>
        <v>2</v>
      </c>
    </row>
    <row r="17" spans="1:12" ht="14.25" x14ac:dyDescent="0.2">
      <c r="A17" s="128"/>
      <c r="B17" s="144"/>
      <c r="C17" s="131"/>
      <c r="D17" s="32" t="s">
        <v>9</v>
      </c>
      <c r="E17" s="146"/>
      <c r="F17" s="87"/>
      <c r="G17" s="7"/>
      <c r="H17" s="33" t="s">
        <v>13</v>
      </c>
      <c r="I17" s="34"/>
      <c r="J17" s="2"/>
      <c r="K17" s="24"/>
      <c r="L17" s="1"/>
    </row>
    <row r="18" spans="1:12" ht="45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1</v>
      </c>
      <c r="J18" s="2" t="s">
        <v>383</v>
      </c>
      <c r="K18" s="24" t="s">
        <v>364</v>
      </c>
      <c r="L18" s="1"/>
    </row>
    <row r="19" spans="1:12" ht="28.15" customHeight="1" thickBot="1" x14ac:dyDescent="0.25">
      <c r="A19" s="128"/>
      <c r="B19" s="145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25.5" x14ac:dyDescent="0.2">
      <c r="A20" s="128"/>
      <c r="B20" s="148">
        <v>5</v>
      </c>
      <c r="C20" s="130" t="s">
        <v>1277</v>
      </c>
      <c r="D20" s="39" t="s">
        <v>8</v>
      </c>
      <c r="E20" s="135"/>
      <c r="F20" s="3"/>
      <c r="G20" s="28"/>
      <c r="H20" s="29" t="s">
        <v>12</v>
      </c>
      <c r="I20" s="62"/>
      <c r="J20" s="3"/>
      <c r="K20" s="27"/>
      <c r="L20" s="93"/>
    </row>
    <row r="21" spans="1:12" x14ac:dyDescent="0.2">
      <c r="A21" s="128"/>
      <c r="B21" s="144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44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29"/>
      <c r="B23" s="145"/>
      <c r="C23" s="13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4.5</v>
      </c>
      <c r="H24" s="42" t="s">
        <v>671</v>
      </c>
      <c r="I24" s="18">
        <f>I4+I8+I12+I16+I20</f>
        <v>1.9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1.6</v>
      </c>
    </row>
    <row r="27" spans="1:12" x14ac:dyDescent="0.2">
      <c r="A27" s="40"/>
      <c r="B27" s="40"/>
      <c r="C27" s="40"/>
      <c r="D27" s="41" t="s">
        <v>68</v>
      </c>
      <c r="E27" s="26">
        <f>K2</f>
        <v>4</v>
      </c>
      <c r="H27" s="42" t="s">
        <v>67</v>
      </c>
      <c r="I27" s="18">
        <f>I7+I11+I15+I19+I23</f>
        <v>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16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1322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0.5</v>
      </c>
      <c r="L2" s="18">
        <f>SUM(L4:L23)</f>
        <v>17.5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4.75" customHeight="1" x14ac:dyDescent="0.2">
      <c r="A4" s="127" t="s">
        <v>339</v>
      </c>
      <c r="B4" s="143">
        <v>1</v>
      </c>
      <c r="C4" s="130" t="s">
        <v>370</v>
      </c>
      <c r="D4" s="30" t="s">
        <v>8</v>
      </c>
      <c r="E4" s="147">
        <v>1.5</v>
      </c>
      <c r="F4" s="5" t="s">
        <v>951</v>
      </c>
      <c r="G4" s="9" t="s">
        <v>818</v>
      </c>
      <c r="H4" s="16" t="s">
        <v>12</v>
      </c>
      <c r="I4" s="31">
        <v>1</v>
      </c>
      <c r="J4" s="5" t="s">
        <v>377</v>
      </c>
      <c r="K4" s="23" t="s">
        <v>376</v>
      </c>
      <c r="L4" s="93">
        <f>E4+E7+I4+I5+I6+I7</f>
        <v>3.5</v>
      </c>
    </row>
    <row r="5" spans="1:16" ht="56.25" customHeight="1" x14ac:dyDescent="0.2">
      <c r="A5" s="128"/>
      <c r="B5" s="144"/>
      <c r="C5" s="131"/>
      <c r="D5" s="32" t="s">
        <v>9</v>
      </c>
      <c r="E5" s="146"/>
      <c r="F5" s="2" t="s">
        <v>1169</v>
      </c>
      <c r="G5" s="7" t="s">
        <v>822</v>
      </c>
      <c r="H5" s="33" t="s">
        <v>13</v>
      </c>
      <c r="I5" s="34"/>
      <c r="J5" s="2"/>
      <c r="K5" s="24"/>
      <c r="L5" s="1"/>
    </row>
    <row r="6" spans="1:16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31.5" customHeight="1" thickBot="1" x14ac:dyDescent="0.25">
      <c r="A7" s="128"/>
      <c r="B7" s="149"/>
      <c r="C7" s="142"/>
      <c r="D7" s="67" t="s">
        <v>11</v>
      </c>
      <c r="E7" s="68"/>
      <c r="F7" s="65"/>
      <c r="G7" s="21"/>
      <c r="H7" s="22" t="s">
        <v>3</v>
      </c>
      <c r="I7" s="68">
        <v>1</v>
      </c>
      <c r="J7" s="65" t="s">
        <v>379</v>
      </c>
      <c r="K7" s="44" t="s">
        <v>692</v>
      </c>
      <c r="L7" s="1"/>
    </row>
    <row r="8" spans="1:16" ht="69" customHeight="1" x14ac:dyDescent="0.2">
      <c r="A8" s="128"/>
      <c r="B8" s="143">
        <v>2</v>
      </c>
      <c r="C8" s="130" t="s">
        <v>371</v>
      </c>
      <c r="D8" s="30" t="s">
        <v>8</v>
      </c>
      <c r="E8" s="147">
        <v>1.5</v>
      </c>
      <c r="F8" s="5" t="s">
        <v>1170</v>
      </c>
      <c r="G8" s="9" t="s">
        <v>823</v>
      </c>
      <c r="H8" s="16" t="s">
        <v>12</v>
      </c>
      <c r="I8" s="31"/>
      <c r="J8" s="5"/>
      <c r="K8" s="23"/>
      <c r="L8" s="93">
        <f>E8+E11+I8+I10+I9+I11</f>
        <v>3.5</v>
      </c>
    </row>
    <row r="9" spans="1:16" ht="43.5" customHeight="1" x14ac:dyDescent="0.2">
      <c r="A9" s="128"/>
      <c r="B9" s="144"/>
      <c r="C9" s="131"/>
      <c r="D9" s="32" t="s">
        <v>9</v>
      </c>
      <c r="E9" s="146"/>
      <c r="F9" s="2" t="s">
        <v>372</v>
      </c>
      <c r="G9" s="7" t="s">
        <v>824</v>
      </c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39" thickBot="1" x14ac:dyDescent="0.25">
      <c r="A11" s="128"/>
      <c r="B11" s="145"/>
      <c r="C11" s="132"/>
      <c r="D11" s="36" t="s">
        <v>11</v>
      </c>
      <c r="E11" s="37">
        <v>1</v>
      </c>
      <c r="F11" s="4" t="s">
        <v>375</v>
      </c>
      <c r="G11" s="8" t="s">
        <v>361</v>
      </c>
      <c r="H11" s="17" t="s">
        <v>3</v>
      </c>
      <c r="I11" s="37">
        <v>1</v>
      </c>
      <c r="J11" s="4" t="s">
        <v>380</v>
      </c>
      <c r="K11" s="25" t="s">
        <v>827</v>
      </c>
      <c r="L11" s="1"/>
      <c r="P11" s="61"/>
    </row>
    <row r="12" spans="1:16" ht="42.6" customHeight="1" x14ac:dyDescent="0.2">
      <c r="A12" s="128"/>
      <c r="B12" s="148">
        <v>3</v>
      </c>
      <c r="C12" s="139" t="s">
        <v>373</v>
      </c>
      <c r="D12" s="39" t="s">
        <v>8</v>
      </c>
      <c r="E12" s="135">
        <v>1</v>
      </c>
      <c r="F12" s="3" t="s">
        <v>381</v>
      </c>
      <c r="G12" s="28" t="s">
        <v>825</v>
      </c>
      <c r="H12" s="29" t="s">
        <v>12</v>
      </c>
      <c r="I12" s="62">
        <v>1</v>
      </c>
      <c r="J12" s="3" t="s">
        <v>374</v>
      </c>
      <c r="K12" s="27" t="s">
        <v>826</v>
      </c>
      <c r="L12" s="93">
        <f>E12+E15+I12+I13+I14+I15</f>
        <v>4</v>
      </c>
    </row>
    <row r="13" spans="1:16" ht="25.5" x14ac:dyDescent="0.2">
      <c r="A13" s="128"/>
      <c r="B13" s="144"/>
      <c r="C13" s="131"/>
      <c r="D13" s="32" t="s">
        <v>9</v>
      </c>
      <c r="E13" s="146"/>
      <c r="F13" s="2"/>
      <c r="G13" s="7"/>
      <c r="H13" s="33" t="s">
        <v>13</v>
      </c>
      <c r="I13" s="34">
        <v>1</v>
      </c>
      <c r="J13" s="2" t="s">
        <v>1269</v>
      </c>
      <c r="K13" s="24" t="s">
        <v>264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65" t="s">
        <v>375</v>
      </c>
      <c r="G15" s="21" t="s">
        <v>361</v>
      </c>
      <c r="H15" s="22" t="s">
        <v>3</v>
      </c>
      <c r="I15" s="65"/>
      <c r="J15" s="65"/>
      <c r="K15" s="44"/>
      <c r="L15" s="1"/>
    </row>
    <row r="16" spans="1:16" ht="57" customHeight="1" x14ac:dyDescent="0.2">
      <c r="A16" s="128"/>
      <c r="B16" s="143">
        <v>4</v>
      </c>
      <c r="C16" s="130" t="s">
        <v>1218</v>
      </c>
      <c r="D16" s="30" t="s">
        <v>8</v>
      </c>
      <c r="E16" s="147">
        <v>1.5</v>
      </c>
      <c r="F16" s="5" t="s">
        <v>382</v>
      </c>
      <c r="G16" s="9" t="s">
        <v>1237</v>
      </c>
      <c r="H16" s="16" t="s">
        <v>12</v>
      </c>
      <c r="I16" s="31"/>
      <c r="J16" s="5"/>
      <c r="K16" s="23"/>
      <c r="L16" s="93">
        <f>E16+E19+I16+I17+I18+I19</f>
        <v>2.5</v>
      </c>
    </row>
    <row r="17" spans="1:12" x14ac:dyDescent="0.2">
      <c r="A17" s="128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48" customHeight="1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1</v>
      </c>
      <c r="J18" s="2" t="s">
        <v>378</v>
      </c>
      <c r="K18" s="24" t="s">
        <v>364</v>
      </c>
      <c r="L18" s="1"/>
    </row>
    <row r="19" spans="1:12" ht="27" customHeight="1" thickBot="1" x14ac:dyDescent="0.25">
      <c r="A19" s="128"/>
      <c r="B19" s="145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90" customHeight="1" x14ac:dyDescent="0.2">
      <c r="A20" s="127" t="s">
        <v>660</v>
      </c>
      <c r="B20" s="148">
        <v>5</v>
      </c>
      <c r="C20" s="130" t="s">
        <v>384</v>
      </c>
      <c r="D20" s="30" t="s">
        <v>8</v>
      </c>
      <c r="E20" s="147">
        <v>1.5</v>
      </c>
      <c r="F20" s="5" t="s">
        <v>1325</v>
      </c>
      <c r="G20" s="9" t="s">
        <v>828</v>
      </c>
      <c r="H20" s="16" t="s">
        <v>12</v>
      </c>
      <c r="I20" s="31">
        <v>1</v>
      </c>
      <c r="J20" s="5" t="s">
        <v>409</v>
      </c>
      <c r="K20" s="23" t="s">
        <v>410</v>
      </c>
      <c r="L20" s="93">
        <f>E20+E23+I20+I21+I22+I23</f>
        <v>4</v>
      </c>
    </row>
    <row r="21" spans="1:12" x14ac:dyDescent="0.2">
      <c r="A21" s="128"/>
      <c r="B21" s="144"/>
      <c r="C21" s="131"/>
      <c r="D21" s="32" t="s">
        <v>9</v>
      </c>
      <c r="E21" s="146"/>
      <c r="F21" s="82"/>
      <c r="G21" s="7"/>
      <c r="H21" s="33" t="s">
        <v>13</v>
      </c>
      <c r="I21" s="34"/>
      <c r="J21" s="2"/>
      <c r="K21" s="24"/>
      <c r="L21" s="1"/>
    </row>
    <row r="22" spans="1:12" ht="33.75" x14ac:dyDescent="0.2">
      <c r="A22" s="128"/>
      <c r="B22" s="144"/>
      <c r="C22" s="131"/>
      <c r="D22" s="32" t="s">
        <v>10</v>
      </c>
      <c r="E22" s="146"/>
      <c r="F22" s="2" t="s">
        <v>385</v>
      </c>
      <c r="G22" s="7" t="s">
        <v>976</v>
      </c>
      <c r="H22" s="35" t="s">
        <v>14</v>
      </c>
      <c r="I22" s="34">
        <v>0.5</v>
      </c>
      <c r="J22" s="2" t="s">
        <v>952</v>
      </c>
      <c r="K22" s="24" t="s">
        <v>829</v>
      </c>
      <c r="L22" s="1"/>
    </row>
    <row r="23" spans="1:12" ht="26.25" thickBot="1" x14ac:dyDescent="0.25">
      <c r="A23" s="129"/>
      <c r="B23" s="145"/>
      <c r="C23" s="132"/>
      <c r="D23" s="36" t="s">
        <v>11</v>
      </c>
      <c r="E23" s="37">
        <v>1</v>
      </c>
      <c r="F23" s="4" t="s">
        <v>394</v>
      </c>
      <c r="G23" s="8" t="s">
        <v>395</v>
      </c>
      <c r="H23" s="17" t="s">
        <v>3</v>
      </c>
      <c r="I23" s="15"/>
      <c r="J23" s="15"/>
      <c r="K23" s="104"/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</v>
      </c>
      <c r="H24" s="42" t="s">
        <v>671</v>
      </c>
      <c r="I24" s="18">
        <f>I4+I8+I12+I16+I20</f>
        <v>3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68</v>
      </c>
      <c r="E27" s="26">
        <f>K2</f>
        <v>0.5</v>
      </c>
      <c r="H27" s="42" t="s">
        <v>67</v>
      </c>
      <c r="I27" s="18">
        <f>I7+I11+I15+I19+I23</f>
        <v>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19.5</v>
      </c>
    </row>
    <row r="31" spans="1:12" x14ac:dyDescent="0.2">
      <c r="C31" s="1"/>
    </row>
  </sheetData>
  <mergeCells count="18">
    <mergeCell ref="E12:E14"/>
    <mergeCell ref="B16:B19"/>
    <mergeCell ref="C16:C19"/>
    <mergeCell ref="E16:E18"/>
    <mergeCell ref="A4:A19"/>
    <mergeCell ref="A20:A23"/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" customWidth="1"/>
    <col min="9" max="9" width="4.5703125" customWidth="1"/>
    <col min="10" max="10" width="50.7109375" customWidth="1"/>
    <col min="11" max="11" width="10.42578125" customWidth="1"/>
  </cols>
  <sheetData>
    <row r="1" spans="1:5" ht="13.5" customHeight="1" x14ac:dyDescent="0.2">
      <c r="A1" s="153" t="s">
        <v>1323</v>
      </c>
      <c r="B1" s="154"/>
      <c r="C1" s="154"/>
      <c r="D1" s="154"/>
      <c r="E1" s="155"/>
    </row>
    <row r="2" spans="1:5" ht="13.5" customHeight="1" x14ac:dyDescent="0.2">
      <c r="A2" s="156"/>
      <c r="B2" s="126"/>
      <c r="C2" s="126"/>
      <c r="D2" s="126"/>
      <c r="E2" s="157"/>
    </row>
    <row r="5" spans="1:5" ht="44.25" x14ac:dyDescent="0.55000000000000004">
      <c r="A5" s="6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5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40" t="s">
        <v>1324</v>
      </c>
      <c r="B1" s="125"/>
      <c r="C1" s="125"/>
      <c r="D1" s="125"/>
      <c r="E1" s="125"/>
      <c r="F1" s="13" t="s">
        <v>15</v>
      </c>
      <c r="G1" s="54">
        <v>1</v>
      </c>
      <c r="J1" s="13" t="s">
        <v>16</v>
      </c>
      <c r="K1" s="54">
        <f>G1*4</f>
        <v>4</v>
      </c>
    </row>
    <row r="2" spans="1:15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K1-(E8+E9+I8+I9+I10+I11+I12)</f>
        <v>0</v>
      </c>
      <c r="L2" s="18">
        <f>SUM(L4:L7)</f>
        <v>4</v>
      </c>
    </row>
    <row r="3" spans="1:15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84" customHeight="1" x14ac:dyDescent="0.2">
      <c r="A4" s="127" t="s">
        <v>660</v>
      </c>
      <c r="B4" s="143">
        <v>1</v>
      </c>
      <c r="C4" s="130" t="s">
        <v>386</v>
      </c>
      <c r="D4" s="30" t="s">
        <v>8</v>
      </c>
      <c r="E4" s="147">
        <v>1.5</v>
      </c>
      <c r="F4" s="5" t="s">
        <v>1171</v>
      </c>
      <c r="G4" s="9" t="s">
        <v>830</v>
      </c>
      <c r="H4" s="16" t="s">
        <v>12</v>
      </c>
      <c r="I4" s="31"/>
      <c r="J4" s="5"/>
      <c r="K4" s="23"/>
      <c r="L4" s="93">
        <f>E4+E7+I4+I6+I7</f>
        <v>4</v>
      </c>
    </row>
    <row r="5" spans="1:15" ht="16.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5" ht="17.25" customHeight="1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>
        <v>0.5</v>
      </c>
      <c r="J6" s="2" t="s">
        <v>387</v>
      </c>
      <c r="K6" s="24" t="s">
        <v>795</v>
      </c>
      <c r="L6" s="1"/>
      <c r="O6" s="61"/>
    </row>
    <row r="7" spans="1:15" ht="39" thickBot="1" x14ac:dyDescent="0.25">
      <c r="A7" s="129"/>
      <c r="B7" s="145"/>
      <c r="C7" s="132"/>
      <c r="D7" s="36" t="s">
        <v>11</v>
      </c>
      <c r="E7" s="37">
        <v>1</v>
      </c>
      <c r="F7" s="4" t="s">
        <v>394</v>
      </c>
      <c r="G7" s="8" t="s">
        <v>395</v>
      </c>
      <c r="H7" s="17" t="s">
        <v>3</v>
      </c>
      <c r="I7" s="37">
        <v>1</v>
      </c>
      <c r="J7" s="4" t="s">
        <v>397</v>
      </c>
      <c r="K7" s="25" t="s">
        <v>836</v>
      </c>
      <c r="L7" s="1"/>
    </row>
    <row r="8" spans="1:15" x14ac:dyDescent="0.2">
      <c r="A8" s="40"/>
      <c r="B8" s="40"/>
      <c r="C8" s="40"/>
      <c r="D8" s="41" t="s">
        <v>63</v>
      </c>
      <c r="E8" s="18">
        <f>E4</f>
        <v>1.5</v>
      </c>
      <c r="H8" s="42" t="s">
        <v>671</v>
      </c>
      <c r="I8" s="18">
        <f>I4</f>
        <v>0</v>
      </c>
      <c r="L8" s="18"/>
    </row>
    <row r="9" spans="1:15" x14ac:dyDescent="0.2">
      <c r="A9" s="40"/>
      <c r="B9" s="40"/>
      <c r="C9" s="40"/>
      <c r="D9" s="42" t="s">
        <v>64</v>
      </c>
      <c r="E9" s="18">
        <f>E7</f>
        <v>1</v>
      </c>
      <c r="H9" s="42" t="s">
        <v>65</v>
      </c>
      <c r="I9" s="18">
        <f>I5</f>
        <v>0</v>
      </c>
    </row>
    <row r="10" spans="1:15" x14ac:dyDescent="0.2">
      <c r="A10" s="40"/>
      <c r="B10" s="40"/>
      <c r="C10" s="40"/>
      <c r="D10" s="40"/>
      <c r="H10" s="42" t="s">
        <v>66</v>
      </c>
      <c r="I10" s="18">
        <f>I6</f>
        <v>0.5</v>
      </c>
    </row>
    <row r="11" spans="1:15" x14ac:dyDescent="0.2">
      <c r="A11" s="40"/>
      <c r="B11" s="40"/>
      <c r="C11" s="40"/>
      <c r="D11" s="41" t="s">
        <v>68</v>
      </c>
      <c r="E11" s="26">
        <f>K2</f>
        <v>0</v>
      </c>
      <c r="H11" s="42" t="s">
        <v>67</v>
      </c>
      <c r="I11" s="18">
        <f>I7</f>
        <v>1</v>
      </c>
    </row>
    <row r="12" spans="1:15" x14ac:dyDescent="0.2">
      <c r="H12" s="41" t="s">
        <v>62</v>
      </c>
      <c r="I12" s="18">
        <v>0</v>
      </c>
    </row>
    <row r="14" spans="1:15" x14ac:dyDescent="0.2">
      <c r="F14" s="13" t="s">
        <v>163</v>
      </c>
      <c r="G14" s="18">
        <f>E8+E9+I8+I9+I10+I12+I11</f>
        <v>4</v>
      </c>
    </row>
    <row r="15" spans="1:15" x14ac:dyDescent="0.2">
      <c r="C15" s="1"/>
    </row>
  </sheetData>
  <mergeCells count="5">
    <mergeCell ref="A1:E2"/>
    <mergeCell ref="A4:A7"/>
    <mergeCell ref="B4:B7"/>
    <mergeCell ref="C4:C7"/>
    <mergeCell ref="E4:E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90" zoomScaleNormal="75" zoomScaleSheetLayoutView="90" workbookViewId="0">
      <selection activeCell="L2" sqref="L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25" t="s">
        <v>1307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5">
        <f>G1*4</f>
        <v>20</v>
      </c>
      <c r="M1" s="53"/>
    </row>
    <row r="2" spans="1:13" x14ac:dyDescent="0.2">
      <c r="A2" s="126"/>
      <c r="B2" s="126"/>
      <c r="C2" s="126"/>
      <c r="D2" s="126"/>
      <c r="E2" s="126"/>
      <c r="G2" s="13"/>
      <c r="J2" s="13" t="s">
        <v>162</v>
      </c>
      <c r="K2" s="54">
        <f>K1-(E24+E25+I24+I25+I26+I27+I28)</f>
        <v>0</v>
      </c>
      <c r="L2" s="18">
        <f>SUM(L4:L23)</f>
        <v>18</v>
      </c>
    </row>
    <row r="3" spans="1:13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27" t="s">
        <v>1195</v>
      </c>
      <c r="B4" s="114">
        <v>1</v>
      </c>
      <c r="C4" s="130" t="s">
        <v>69</v>
      </c>
      <c r="D4" s="30" t="s">
        <v>8</v>
      </c>
      <c r="E4" s="122">
        <v>3</v>
      </c>
      <c r="F4" s="136"/>
      <c r="G4" s="9"/>
      <c r="H4" s="16" t="s">
        <v>1194</v>
      </c>
      <c r="I4" s="58"/>
      <c r="J4" s="136"/>
      <c r="K4" s="23"/>
      <c r="L4" s="93">
        <f>E4+E7+I4+I5+I6+I7</f>
        <v>3</v>
      </c>
    </row>
    <row r="5" spans="1:13" x14ac:dyDescent="0.2">
      <c r="A5" s="128"/>
      <c r="B5" s="115"/>
      <c r="C5" s="131"/>
      <c r="D5" s="32" t="s">
        <v>9</v>
      </c>
      <c r="E5" s="123"/>
      <c r="F5" s="137"/>
      <c r="G5" s="7"/>
      <c r="H5" s="33" t="s">
        <v>13</v>
      </c>
      <c r="I5" s="59"/>
      <c r="J5" s="137"/>
      <c r="K5" s="24"/>
      <c r="L5" s="1"/>
    </row>
    <row r="6" spans="1:13" x14ac:dyDescent="0.2">
      <c r="A6" s="128"/>
      <c r="B6" s="115"/>
      <c r="C6" s="131"/>
      <c r="D6" s="32" t="s">
        <v>10</v>
      </c>
      <c r="E6" s="124"/>
      <c r="F6" s="137"/>
      <c r="G6" s="7"/>
      <c r="H6" s="35" t="s">
        <v>14</v>
      </c>
      <c r="I6" s="59"/>
      <c r="J6" s="137"/>
      <c r="K6" s="24"/>
      <c r="L6" s="1"/>
    </row>
    <row r="7" spans="1:13" ht="26.25" thickBot="1" x14ac:dyDescent="0.25">
      <c r="A7" s="128"/>
      <c r="B7" s="116"/>
      <c r="C7" s="132"/>
      <c r="D7" s="36" t="s">
        <v>11</v>
      </c>
      <c r="E7" s="57"/>
      <c r="F7" s="138"/>
      <c r="G7" s="8"/>
      <c r="H7" s="17" t="s">
        <v>3</v>
      </c>
      <c r="I7" s="57"/>
      <c r="J7" s="138"/>
      <c r="K7" s="25"/>
      <c r="L7" s="1"/>
    </row>
    <row r="8" spans="1:13" ht="54" customHeight="1" x14ac:dyDescent="0.2">
      <c r="A8" s="128"/>
      <c r="B8" s="114">
        <v>2</v>
      </c>
      <c r="C8" s="130" t="s">
        <v>70</v>
      </c>
      <c r="D8" s="30" t="s">
        <v>8</v>
      </c>
      <c r="E8" s="133">
        <v>1.5</v>
      </c>
      <c r="F8" s="5" t="s">
        <v>294</v>
      </c>
      <c r="G8" s="96" t="s">
        <v>674</v>
      </c>
      <c r="H8" s="16" t="s">
        <v>1194</v>
      </c>
      <c r="I8" s="31">
        <v>1</v>
      </c>
      <c r="J8" s="5" t="s">
        <v>72</v>
      </c>
      <c r="K8" s="38" t="s">
        <v>673</v>
      </c>
      <c r="L8" s="93">
        <f>E8+E11+I8+I10+I9+I11</f>
        <v>3.8</v>
      </c>
    </row>
    <row r="9" spans="1:13" ht="38.25" x14ac:dyDescent="0.2">
      <c r="A9" s="128"/>
      <c r="B9" s="115"/>
      <c r="C9" s="131"/>
      <c r="D9" s="32" t="s">
        <v>9</v>
      </c>
      <c r="E9" s="134"/>
      <c r="F9" s="2" t="s">
        <v>71</v>
      </c>
      <c r="G9" s="97" t="s">
        <v>672</v>
      </c>
      <c r="H9" s="33" t="s">
        <v>13</v>
      </c>
      <c r="I9" s="34"/>
      <c r="J9" s="2"/>
      <c r="K9" s="24"/>
      <c r="L9" s="1"/>
    </row>
    <row r="10" spans="1:13" x14ac:dyDescent="0.2">
      <c r="A10" s="128"/>
      <c r="B10" s="115"/>
      <c r="C10" s="131"/>
      <c r="D10" s="32" t="s">
        <v>10</v>
      </c>
      <c r="E10" s="135"/>
      <c r="F10" s="2"/>
      <c r="G10" s="7"/>
      <c r="H10" s="35" t="s">
        <v>14</v>
      </c>
      <c r="I10" s="34"/>
      <c r="J10" s="2"/>
      <c r="K10" s="24"/>
      <c r="L10" s="1"/>
    </row>
    <row r="11" spans="1:13" ht="26.25" thickBot="1" x14ac:dyDescent="0.25">
      <c r="A11" s="128"/>
      <c r="B11" s="116"/>
      <c r="C11" s="132"/>
      <c r="D11" s="36" t="s">
        <v>11</v>
      </c>
      <c r="E11" s="37">
        <v>0.3</v>
      </c>
      <c r="F11" s="4" t="s">
        <v>73</v>
      </c>
      <c r="G11" s="8" t="s">
        <v>143</v>
      </c>
      <c r="H11" s="17" t="s">
        <v>3</v>
      </c>
      <c r="I11" s="37">
        <v>1</v>
      </c>
      <c r="J11" s="4" t="s">
        <v>1256</v>
      </c>
      <c r="K11" s="25" t="s">
        <v>1257</v>
      </c>
      <c r="L11" s="1"/>
    </row>
    <row r="12" spans="1:13" ht="87.75" customHeight="1" x14ac:dyDescent="0.2">
      <c r="A12" s="128"/>
      <c r="B12" s="115">
        <v>3</v>
      </c>
      <c r="C12" s="139" t="s">
        <v>74</v>
      </c>
      <c r="D12" s="39" t="s">
        <v>8</v>
      </c>
      <c r="E12" s="123">
        <v>1.5</v>
      </c>
      <c r="F12" s="3" t="s">
        <v>295</v>
      </c>
      <c r="G12" s="96" t="s">
        <v>675</v>
      </c>
      <c r="H12" s="29" t="s">
        <v>1194</v>
      </c>
      <c r="I12" s="56"/>
      <c r="J12" s="3"/>
      <c r="K12" s="27"/>
      <c r="L12" s="93">
        <f>E12+E15+I12+I13+I14+I15</f>
        <v>3.5</v>
      </c>
    </row>
    <row r="13" spans="1:13" ht="56.25" x14ac:dyDescent="0.2">
      <c r="A13" s="128"/>
      <c r="B13" s="115"/>
      <c r="C13" s="131"/>
      <c r="D13" s="32" t="s">
        <v>9</v>
      </c>
      <c r="E13" s="123"/>
      <c r="F13" s="3" t="s">
        <v>677</v>
      </c>
      <c r="G13" s="7" t="s">
        <v>676</v>
      </c>
      <c r="H13" s="33" t="s">
        <v>13</v>
      </c>
      <c r="I13" s="59">
        <v>1</v>
      </c>
      <c r="J13" s="2" t="s">
        <v>85</v>
      </c>
      <c r="K13" s="24" t="s">
        <v>86</v>
      </c>
      <c r="L13" s="1"/>
    </row>
    <row r="14" spans="1:13" x14ac:dyDescent="0.2">
      <c r="A14" s="128"/>
      <c r="B14" s="115"/>
      <c r="C14" s="131"/>
      <c r="D14" s="32" t="s">
        <v>10</v>
      </c>
      <c r="E14" s="124"/>
      <c r="F14" s="2"/>
      <c r="G14" s="7"/>
      <c r="H14" s="35" t="s">
        <v>14</v>
      </c>
      <c r="I14" s="59"/>
      <c r="J14" s="2"/>
      <c r="K14" s="24"/>
      <c r="L14" s="1"/>
    </row>
    <row r="15" spans="1:13" ht="39" thickBot="1" x14ac:dyDescent="0.25">
      <c r="A15" s="128"/>
      <c r="B15" s="116"/>
      <c r="C15" s="132"/>
      <c r="D15" s="36" t="s">
        <v>11</v>
      </c>
      <c r="E15" s="57">
        <v>1</v>
      </c>
      <c r="F15" s="19" t="s">
        <v>296</v>
      </c>
      <c r="G15" s="8" t="s">
        <v>79</v>
      </c>
      <c r="H15" s="17" t="s">
        <v>3</v>
      </c>
      <c r="I15" s="57"/>
      <c r="J15" s="20"/>
      <c r="K15" s="25"/>
      <c r="L15" s="1"/>
    </row>
    <row r="16" spans="1:13" ht="76.5" customHeight="1" x14ac:dyDescent="0.2">
      <c r="A16" s="128"/>
      <c r="B16" s="114">
        <v>4</v>
      </c>
      <c r="C16" s="130" t="s">
        <v>75</v>
      </c>
      <c r="D16" s="30" t="s">
        <v>8</v>
      </c>
      <c r="E16" s="122">
        <v>1.5</v>
      </c>
      <c r="F16" s="5" t="s">
        <v>297</v>
      </c>
      <c r="G16" s="9" t="s">
        <v>679</v>
      </c>
      <c r="H16" s="16" t="s">
        <v>1194</v>
      </c>
      <c r="I16" s="58">
        <v>0.4</v>
      </c>
      <c r="J16" s="5" t="s">
        <v>84</v>
      </c>
      <c r="K16" s="23" t="s">
        <v>80</v>
      </c>
      <c r="L16" s="93">
        <f>E16+E19+I16+I17+I18+I19</f>
        <v>3.9</v>
      </c>
    </row>
    <row r="17" spans="1:12" ht="45" x14ac:dyDescent="0.2">
      <c r="A17" s="128"/>
      <c r="B17" s="115"/>
      <c r="C17" s="131"/>
      <c r="D17" s="32" t="s">
        <v>9</v>
      </c>
      <c r="E17" s="123"/>
      <c r="F17" s="2" t="s">
        <v>298</v>
      </c>
      <c r="G17" s="7" t="s">
        <v>680</v>
      </c>
      <c r="H17" s="33" t="s">
        <v>13</v>
      </c>
      <c r="I17" s="59"/>
      <c r="J17" s="2"/>
      <c r="K17" s="24"/>
      <c r="L17" s="1"/>
    </row>
    <row r="18" spans="1:12" ht="26.25" customHeight="1" x14ac:dyDescent="0.2">
      <c r="A18" s="128"/>
      <c r="B18" s="115"/>
      <c r="C18" s="131"/>
      <c r="D18" s="32" t="s">
        <v>10</v>
      </c>
      <c r="E18" s="124"/>
      <c r="F18" s="2"/>
      <c r="G18" s="7"/>
      <c r="H18" s="35" t="s">
        <v>14</v>
      </c>
      <c r="I18" s="59">
        <v>1</v>
      </c>
      <c r="J18" s="2" t="s">
        <v>81</v>
      </c>
      <c r="K18" s="24" t="s">
        <v>82</v>
      </c>
      <c r="L18" s="1"/>
    </row>
    <row r="19" spans="1:12" ht="39" thickBot="1" x14ac:dyDescent="0.25">
      <c r="A19" s="128"/>
      <c r="B19" s="116"/>
      <c r="C19" s="132"/>
      <c r="D19" s="36" t="s">
        <v>11</v>
      </c>
      <c r="E19" s="57">
        <v>1</v>
      </c>
      <c r="F19" s="88" t="s">
        <v>296</v>
      </c>
      <c r="G19" s="8" t="s">
        <v>79</v>
      </c>
      <c r="H19" s="17" t="s">
        <v>3</v>
      </c>
      <c r="I19" s="57"/>
      <c r="J19" s="4"/>
      <c r="K19" s="25"/>
      <c r="L19" s="1"/>
    </row>
    <row r="20" spans="1:12" ht="75" customHeight="1" x14ac:dyDescent="0.2">
      <c r="A20" s="128"/>
      <c r="B20" s="114">
        <v>5</v>
      </c>
      <c r="C20" s="117" t="s">
        <v>76</v>
      </c>
      <c r="D20" s="30" t="s">
        <v>8</v>
      </c>
      <c r="E20" s="120">
        <v>1.5</v>
      </c>
      <c r="F20" s="5" t="s">
        <v>299</v>
      </c>
      <c r="G20" s="9" t="s">
        <v>681</v>
      </c>
      <c r="H20" s="16" t="s">
        <v>1194</v>
      </c>
      <c r="I20" s="58">
        <v>0.3</v>
      </c>
      <c r="J20" s="5" t="s">
        <v>78</v>
      </c>
      <c r="K20" s="23" t="s">
        <v>683</v>
      </c>
      <c r="L20" s="93">
        <f>E20+E23+I20+I21+I22+I23</f>
        <v>3.8</v>
      </c>
    </row>
    <row r="21" spans="1:12" ht="27" customHeight="1" x14ac:dyDescent="0.2">
      <c r="A21" s="128"/>
      <c r="B21" s="115"/>
      <c r="C21" s="118"/>
      <c r="D21" s="32" t="s">
        <v>9</v>
      </c>
      <c r="E21" s="121"/>
      <c r="F21" s="2" t="s">
        <v>77</v>
      </c>
      <c r="G21" s="7" t="s">
        <v>682</v>
      </c>
      <c r="H21" s="33" t="s">
        <v>13</v>
      </c>
      <c r="I21" s="59"/>
      <c r="J21" s="2"/>
      <c r="K21" s="24"/>
      <c r="L21" s="1"/>
    </row>
    <row r="22" spans="1:12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/>
      <c r="J22" s="2"/>
      <c r="K22" s="24"/>
      <c r="L22" s="1"/>
    </row>
    <row r="23" spans="1:12" ht="42.75" customHeight="1" thickBot="1" x14ac:dyDescent="0.25">
      <c r="A23" s="129"/>
      <c r="B23" s="116"/>
      <c r="C23" s="119"/>
      <c r="D23" s="36" t="s">
        <v>11</v>
      </c>
      <c r="E23" s="57">
        <v>1</v>
      </c>
      <c r="F23" s="19" t="s">
        <v>300</v>
      </c>
      <c r="G23" s="8" t="s">
        <v>79</v>
      </c>
      <c r="H23" s="17" t="s">
        <v>3</v>
      </c>
      <c r="I23" s="57">
        <v>1</v>
      </c>
      <c r="J23" s="4" t="s">
        <v>83</v>
      </c>
      <c r="K23" s="25" t="s">
        <v>678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9</v>
      </c>
      <c r="H24" s="42" t="s">
        <v>671</v>
      </c>
      <c r="I24" s="18">
        <f>I4+I8+I12+I16+I20</f>
        <v>1.7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9">
    <mergeCell ref="J4:J7"/>
    <mergeCell ref="B12:B15"/>
    <mergeCell ref="C12:C15"/>
    <mergeCell ref="E12:E14"/>
    <mergeCell ref="B16:B19"/>
    <mergeCell ref="F4:F7"/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1326</v>
      </c>
      <c r="B1" s="125"/>
      <c r="C1" s="125"/>
      <c r="D1" s="125"/>
      <c r="E1" s="125"/>
      <c r="F1" s="13" t="s">
        <v>15</v>
      </c>
      <c r="G1" s="54">
        <v>4</v>
      </c>
      <c r="J1" s="13" t="s">
        <v>16</v>
      </c>
      <c r="K1" s="54">
        <f>G1*4</f>
        <v>16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K1-(E20+E21+I20+I21+I22+I23+I24)</f>
        <v>0.5</v>
      </c>
      <c r="L2" s="18">
        <f>SUM(L4:L19)</f>
        <v>14.5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8.25" customHeight="1" x14ac:dyDescent="0.2">
      <c r="A4" s="165" t="s">
        <v>669</v>
      </c>
      <c r="B4" s="143">
        <v>1</v>
      </c>
      <c r="C4" s="130" t="s">
        <v>388</v>
      </c>
      <c r="D4" s="30" t="s">
        <v>8</v>
      </c>
      <c r="E4" s="147">
        <v>1.5</v>
      </c>
      <c r="F4" s="5" t="s">
        <v>953</v>
      </c>
      <c r="G4" s="9" t="s">
        <v>831</v>
      </c>
      <c r="H4" s="16" t="s">
        <v>1194</v>
      </c>
      <c r="I4" s="31">
        <v>0.5</v>
      </c>
      <c r="J4" s="5" t="s">
        <v>389</v>
      </c>
      <c r="K4" s="23" t="s">
        <v>832</v>
      </c>
      <c r="L4" s="93">
        <f>E4+E7+I4+I5+I6+I7</f>
        <v>3.5</v>
      </c>
    </row>
    <row r="5" spans="1:16" x14ac:dyDescent="0.2">
      <c r="A5" s="166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25.5" x14ac:dyDescent="0.2">
      <c r="A6" s="166"/>
      <c r="B6" s="144"/>
      <c r="C6" s="131"/>
      <c r="D6" s="32" t="s">
        <v>10</v>
      </c>
      <c r="E6" s="146"/>
      <c r="F6" s="2"/>
      <c r="G6" s="7"/>
      <c r="H6" s="35" t="s">
        <v>14</v>
      </c>
      <c r="I6" s="34">
        <v>0.5</v>
      </c>
      <c r="J6" s="2" t="s">
        <v>390</v>
      </c>
      <c r="K6" s="24" t="s">
        <v>833</v>
      </c>
      <c r="L6" s="1"/>
      <c r="O6" s="61"/>
    </row>
    <row r="7" spans="1:16" ht="42" customHeight="1" thickBot="1" x14ac:dyDescent="0.25">
      <c r="A7" s="166"/>
      <c r="B7" s="145"/>
      <c r="C7" s="132"/>
      <c r="D7" s="36" t="s">
        <v>11</v>
      </c>
      <c r="E7" s="37"/>
      <c r="F7" s="4"/>
      <c r="G7" s="8"/>
      <c r="H7" s="22" t="s">
        <v>3</v>
      </c>
      <c r="I7" s="37">
        <v>1</v>
      </c>
      <c r="J7" s="4" t="s">
        <v>398</v>
      </c>
      <c r="K7" s="25" t="s">
        <v>1270</v>
      </c>
      <c r="L7" s="1"/>
    </row>
    <row r="8" spans="1:16" ht="51" x14ac:dyDescent="0.2">
      <c r="A8" s="166"/>
      <c r="B8" s="143">
        <v>2</v>
      </c>
      <c r="C8" s="130" t="s">
        <v>391</v>
      </c>
      <c r="D8" s="30" t="s">
        <v>8</v>
      </c>
      <c r="E8" s="147">
        <v>1.5</v>
      </c>
      <c r="F8" s="5" t="s">
        <v>944</v>
      </c>
      <c r="G8" s="9" t="s">
        <v>834</v>
      </c>
      <c r="H8" s="16" t="s">
        <v>1194</v>
      </c>
      <c r="I8" s="31">
        <v>0.5</v>
      </c>
      <c r="J8" s="5" t="s">
        <v>392</v>
      </c>
      <c r="K8" s="23" t="s">
        <v>762</v>
      </c>
      <c r="L8" s="93">
        <f>E8+E11+I8+I9+I10+I11</f>
        <v>4</v>
      </c>
    </row>
    <row r="9" spans="1:16" x14ac:dyDescent="0.2">
      <c r="A9" s="166"/>
      <c r="B9" s="144"/>
      <c r="C9" s="131"/>
      <c r="D9" s="32" t="s">
        <v>9</v>
      </c>
      <c r="E9" s="146"/>
      <c r="F9" s="82"/>
      <c r="G9" s="7"/>
      <c r="H9" s="33" t="s">
        <v>13</v>
      </c>
      <c r="I9" s="34">
        <v>1</v>
      </c>
      <c r="J9" s="2" t="s">
        <v>413</v>
      </c>
      <c r="K9" s="24" t="s">
        <v>414</v>
      </c>
      <c r="L9" s="1"/>
    </row>
    <row r="10" spans="1:16" x14ac:dyDescent="0.2">
      <c r="A10" s="166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7.6" customHeight="1" thickBot="1" x14ac:dyDescent="0.25">
      <c r="A11" s="166"/>
      <c r="B11" s="149"/>
      <c r="C11" s="142"/>
      <c r="D11" s="67" t="s">
        <v>11</v>
      </c>
      <c r="E11" s="68">
        <v>1</v>
      </c>
      <c r="F11" s="65" t="s">
        <v>396</v>
      </c>
      <c r="G11" s="21" t="s">
        <v>395</v>
      </c>
      <c r="H11" s="22" t="s">
        <v>3</v>
      </c>
      <c r="I11" s="68"/>
      <c r="J11" s="65"/>
      <c r="K11" s="44"/>
      <c r="L11" s="1"/>
      <c r="P11" s="61"/>
    </row>
    <row r="12" spans="1:16" ht="84.75" customHeight="1" x14ac:dyDescent="0.2">
      <c r="A12" s="166"/>
      <c r="B12" s="161">
        <v>3</v>
      </c>
      <c r="C12" s="130" t="s">
        <v>393</v>
      </c>
      <c r="D12" s="30" t="s">
        <v>8</v>
      </c>
      <c r="E12" s="147">
        <v>1.5</v>
      </c>
      <c r="F12" s="5" t="s">
        <v>1219</v>
      </c>
      <c r="G12" s="9" t="s">
        <v>835</v>
      </c>
      <c r="H12" s="16" t="s">
        <v>1194</v>
      </c>
      <c r="I12" s="31"/>
      <c r="J12" s="5"/>
      <c r="K12" s="23"/>
      <c r="L12" s="93">
        <f>E12+E15+I12+I13+I14+I15</f>
        <v>3.5</v>
      </c>
    </row>
    <row r="13" spans="1:16" x14ac:dyDescent="0.2">
      <c r="A13" s="166"/>
      <c r="B13" s="159"/>
      <c r="C13" s="131"/>
      <c r="D13" s="32" t="s">
        <v>9</v>
      </c>
      <c r="E13" s="146"/>
      <c r="F13" s="2"/>
      <c r="G13" s="7"/>
      <c r="H13" s="33" t="s">
        <v>13</v>
      </c>
      <c r="I13" s="66"/>
      <c r="J13" s="66"/>
      <c r="K13" s="46"/>
      <c r="L13" s="1"/>
    </row>
    <row r="14" spans="1:16" ht="45" x14ac:dyDescent="0.2">
      <c r="A14" s="166"/>
      <c r="B14" s="159"/>
      <c r="C14" s="131"/>
      <c r="D14" s="32" t="s">
        <v>10</v>
      </c>
      <c r="E14" s="146"/>
      <c r="F14" s="2"/>
      <c r="G14" s="7"/>
      <c r="H14" s="35" t="s">
        <v>14</v>
      </c>
      <c r="I14" s="34">
        <v>1</v>
      </c>
      <c r="J14" s="2" t="s">
        <v>411</v>
      </c>
      <c r="K14" s="24" t="s">
        <v>412</v>
      </c>
      <c r="L14" s="1"/>
    </row>
    <row r="15" spans="1:16" ht="26.25" thickBot="1" x14ac:dyDescent="0.25">
      <c r="A15" s="167"/>
      <c r="B15" s="160"/>
      <c r="C15" s="132"/>
      <c r="D15" s="36" t="s">
        <v>11</v>
      </c>
      <c r="E15" s="37">
        <v>1</v>
      </c>
      <c r="F15" s="4" t="s">
        <v>407</v>
      </c>
      <c r="G15" s="8" t="s">
        <v>395</v>
      </c>
      <c r="H15" s="17" t="s">
        <v>3</v>
      </c>
      <c r="I15" s="37"/>
      <c r="J15" s="4"/>
      <c r="K15" s="25"/>
      <c r="L15" s="1"/>
    </row>
    <row r="16" spans="1:16" ht="63.75" x14ac:dyDescent="0.2">
      <c r="A16" s="162" t="s">
        <v>399</v>
      </c>
      <c r="B16" s="158">
        <v>4</v>
      </c>
      <c r="C16" s="139" t="s">
        <v>400</v>
      </c>
      <c r="D16" s="39" t="s">
        <v>8</v>
      </c>
      <c r="E16" s="135">
        <v>1.5</v>
      </c>
      <c r="F16" s="3" t="s">
        <v>1172</v>
      </c>
      <c r="G16" s="28" t="s">
        <v>837</v>
      </c>
      <c r="H16" s="29" t="s">
        <v>1194</v>
      </c>
      <c r="I16" s="108"/>
      <c r="J16" s="108"/>
      <c r="K16" s="109"/>
      <c r="L16" s="93">
        <f>E16+E19+I16+I17+I18+I19</f>
        <v>3.5</v>
      </c>
    </row>
    <row r="17" spans="1:12" x14ac:dyDescent="0.2">
      <c r="A17" s="163"/>
      <c r="B17" s="159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x14ac:dyDescent="0.2">
      <c r="A18" s="163"/>
      <c r="B18" s="159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26.25" thickBot="1" x14ac:dyDescent="0.25">
      <c r="A19" s="164"/>
      <c r="B19" s="160"/>
      <c r="C19" s="132"/>
      <c r="D19" s="36" t="s">
        <v>11</v>
      </c>
      <c r="E19" s="37">
        <v>1</v>
      </c>
      <c r="F19" s="4" t="s">
        <v>407</v>
      </c>
      <c r="G19" s="8" t="s">
        <v>395</v>
      </c>
      <c r="H19" s="17" t="s">
        <v>3</v>
      </c>
      <c r="I19" s="37">
        <v>1</v>
      </c>
      <c r="J19" s="4" t="s">
        <v>416</v>
      </c>
      <c r="K19" s="25" t="s">
        <v>841</v>
      </c>
      <c r="L19" s="1"/>
    </row>
    <row r="20" spans="1:12" x14ac:dyDescent="0.2">
      <c r="A20" s="40"/>
      <c r="B20" s="40"/>
      <c r="C20" s="40"/>
      <c r="D20" s="41" t="s">
        <v>63</v>
      </c>
      <c r="E20" s="18">
        <f>E4+E8+E12+E16</f>
        <v>6</v>
      </c>
      <c r="H20" s="42" t="s">
        <v>671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64</v>
      </c>
      <c r="E21" s="18">
        <f>E7+E11+E15+E19</f>
        <v>3</v>
      </c>
      <c r="H21" s="42" t="s">
        <v>65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66</v>
      </c>
      <c r="I22" s="18">
        <f>I6+I10+I14+I18</f>
        <v>1.5</v>
      </c>
    </row>
    <row r="23" spans="1:12" x14ac:dyDescent="0.2">
      <c r="A23" s="40"/>
      <c r="B23" s="40"/>
      <c r="C23" s="40"/>
      <c r="D23" s="41" t="s">
        <v>68</v>
      </c>
      <c r="E23" s="26">
        <f>K2</f>
        <v>0.5</v>
      </c>
      <c r="H23" s="42" t="s">
        <v>67</v>
      </c>
      <c r="I23" s="18">
        <f>I7+I11+I15+I19</f>
        <v>2</v>
      </c>
    </row>
    <row r="24" spans="1:12" x14ac:dyDescent="0.2">
      <c r="H24" s="41" t="s">
        <v>62</v>
      </c>
      <c r="I24" s="18">
        <v>1</v>
      </c>
    </row>
    <row r="26" spans="1:12" x14ac:dyDescent="0.2">
      <c r="F26" s="13" t="s">
        <v>163</v>
      </c>
      <c r="G26" s="18">
        <f>E20+E21+I20+I21+I22+I24+I23</f>
        <v>15.5</v>
      </c>
    </row>
    <row r="27" spans="1:12" x14ac:dyDescent="0.2">
      <c r="C27" s="1"/>
    </row>
  </sheetData>
  <mergeCells count="15">
    <mergeCell ref="A1:E2"/>
    <mergeCell ref="B4:B7"/>
    <mergeCell ref="C12:C15"/>
    <mergeCell ref="E12:E14"/>
    <mergeCell ref="B8:B11"/>
    <mergeCell ref="C8:C11"/>
    <mergeCell ref="E8:E10"/>
    <mergeCell ref="C4:C7"/>
    <mergeCell ref="E4:E6"/>
    <mergeCell ref="A4:A15"/>
    <mergeCell ref="C16:C19"/>
    <mergeCell ref="B16:B19"/>
    <mergeCell ref="E16:E18"/>
    <mergeCell ref="B12:B15"/>
    <mergeCell ref="A16:A19"/>
  </mergeCells>
  <pageMargins left="0.7" right="0.7" top="0.75" bottom="0.75" header="0.3" footer="0.3"/>
  <pageSetup paperSize="9" scale="6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1327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0.5</v>
      </c>
      <c r="L2" s="18">
        <f>SUM(L4:L23)</f>
        <v>17.5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8.25" customHeight="1" x14ac:dyDescent="0.2">
      <c r="A4" s="176" t="s">
        <v>667</v>
      </c>
      <c r="B4" s="143">
        <v>1</v>
      </c>
      <c r="C4" s="170" t="s">
        <v>401</v>
      </c>
      <c r="D4" s="30" t="s">
        <v>8</v>
      </c>
      <c r="E4" s="122">
        <v>1.5</v>
      </c>
      <c r="F4" s="5" t="s">
        <v>954</v>
      </c>
      <c r="G4" s="9" t="s">
        <v>838</v>
      </c>
      <c r="H4" s="16" t="s">
        <v>12</v>
      </c>
      <c r="I4" s="106"/>
      <c r="J4" s="106"/>
      <c r="K4" s="107"/>
      <c r="L4" s="93">
        <f>E4+E7+I6+I7+I5+I4</f>
        <v>4</v>
      </c>
    </row>
    <row r="5" spans="1:16" x14ac:dyDescent="0.2">
      <c r="A5" s="177"/>
      <c r="B5" s="144"/>
      <c r="C5" s="171"/>
      <c r="D5" s="32" t="s">
        <v>9</v>
      </c>
      <c r="E5" s="123"/>
      <c r="F5" s="82"/>
      <c r="G5" s="7"/>
      <c r="H5" s="33" t="s">
        <v>13</v>
      </c>
      <c r="I5" s="2"/>
      <c r="J5" s="2"/>
      <c r="K5" s="24"/>
      <c r="L5" s="1"/>
    </row>
    <row r="6" spans="1:16" ht="48" customHeight="1" x14ac:dyDescent="0.2">
      <c r="A6" s="177"/>
      <c r="B6" s="144"/>
      <c r="C6" s="171"/>
      <c r="D6" s="32" t="s">
        <v>10</v>
      </c>
      <c r="E6" s="124"/>
      <c r="F6" s="2" t="s">
        <v>402</v>
      </c>
      <c r="G6" s="7" t="s">
        <v>839</v>
      </c>
      <c r="H6" s="35" t="s">
        <v>14</v>
      </c>
      <c r="I6" s="34">
        <v>1</v>
      </c>
      <c r="J6" s="2" t="s">
        <v>438</v>
      </c>
      <c r="K6" s="24" t="s">
        <v>412</v>
      </c>
      <c r="L6" s="1"/>
      <c r="O6" s="61"/>
    </row>
    <row r="7" spans="1:16" ht="26.25" thickBot="1" x14ac:dyDescent="0.25">
      <c r="A7" s="177"/>
      <c r="B7" s="149"/>
      <c r="C7" s="172"/>
      <c r="D7" s="67" t="s">
        <v>11</v>
      </c>
      <c r="E7" s="68">
        <v>0.5</v>
      </c>
      <c r="F7" s="65" t="s">
        <v>408</v>
      </c>
      <c r="G7" s="21" t="s">
        <v>395</v>
      </c>
      <c r="H7" s="22" t="s">
        <v>3</v>
      </c>
      <c r="I7" s="68">
        <v>1</v>
      </c>
      <c r="J7" s="65" t="s">
        <v>437</v>
      </c>
      <c r="K7" s="44" t="s">
        <v>848</v>
      </c>
      <c r="L7" s="1"/>
    </row>
    <row r="8" spans="1:16" ht="66" customHeight="1" x14ac:dyDescent="0.2">
      <c r="A8" s="177"/>
      <c r="B8" s="173">
        <v>2</v>
      </c>
      <c r="C8" s="170" t="s">
        <v>403</v>
      </c>
      <c r="D8" s="30" t="s">
        <v>8</v>
      </c>
      <c r="E8" s="122">
        <v>1.5</v>
      </c>
      <c r="F8" s="5" t="s">
        <v>404</v>
      </c>
      <c r="G8" s="9" t="s">
        <v>977</v>
      </c>
      <c r="H8" s="16" t="s">
        <v>12</v>
      </c>
      <c r="I8" s="31">
        <v>0.5</v>
      </c>
      <c r="J8" s="5" t="s">
        <v>405</v>
      </c>
      <c r="K8" s="23" t="s">
        <v>819</v>
      </c>
      <c r="L8" s="93">
        <f>E8+E11+I8+I9+I10+I11</f>
        <v>4</v>
      </c>
    </row>
    <row r="9" spans="1:16" x14ac:dyDescent="0.2">
      <c r="A9" s="177"/>
      <c r="B9" s="174"/>
      <c r="C9" s="171"/>
      <c r="D9" s="32" t="s">
        <v>9</v>
      </c>
      <c r="E9" s="123"/>
      <c r="F9" s="82"/>
      <c r="G9" s="7"/>
      <c r="H9" s="33" t="s">
        <v>13</v>
      </c>
      <c r="I9" s="34"/>
      <c r="J9" s="2"/>
      <c r="K9" s="24"/>
      <c r="L9" s="1"/>
    </row>
    <row r="10" spans="1:16" x14ac:dyDescent="0.2">
      <c r="A10" s="177"/>
      <c r="B10" s="174"/>
      <c r="C10" s="171"/>
      <c r="D10" s="32" t="s">
        <v>10</v>
      </c>
      <c r="E10" s="124"/>
      <c r="F10" s="2"/>
      <c r="G10" s="7"/>
      <c r="H10" s="35" t="s">
        <v>14</v>
      </c>
      <c r="I10" s="34"/>
      <c r="J10" s="2"/>
      <c r="K10" s="24"/>
      <c r="L10" s="1"/>
    </row>
    <row r="11" spans="1:16" ht="69.599999999999994" customHeight="1" thickBot="1" x14ac:dyDescent="0.25">
      <c r="A11" s="177"/>
      <c r="B11" s="175"/>
      <c r="C11" s="172"/>
      <c r="D11" s="67" t="s">
        <v>11</v>
      </c>
      <c r="E11" s="68">
        <v>1</v>
      </c>
      <c r="F11" s="65" t="s">
        <v>408</v>
      </c>
      <c r="G11" s="21" t="s">
        <v>395</v>
      </c>
      <c r="H11" s="22" t="s">
        <v>3</v>
      </c>
      <c r="I11" s="68">
        <v>1</v>
      </c>
      <c r="J11" s="65" t="s">
        <v>668</v>
      </c>
      <c r="K11" s="44" t="s">
        <v>1246</v>
      </c>
      <c r="L11" s="1"/>
      <c r="P11" s="61"/>
    </row>
    <row r="12" spans="1:16" ht="58.5" customHeight="1" x14ac:dyDescent="0.2">
      <c r="A12" s="177"/>
      <c r="B12" s="161">
        <v>3</v>
      </c>
      <c r="C12" s="170" t="s">
        <v>406</v>
      </c>
      <c r="D12" s="30" t="s">
        <v>8</v>
      </c>
      <c r="E12" s="122">
        <v>1.5</v>
      </c>
      <c r="F12" s="5" t="s">
        <v>955</v>
      </c>
      <c r="G12" s="9" t="s">
        <v>840</v>
      </c>
      <c r="H12" s="16" t="s">
        <v>12</v>
      </c>
      <c r="I12" s="106"/>
      <c r="J12" s="106"/>
      <c r="K12" s="107"/>
      <c r="L12" s="93">
        <f>E12+E15+I12+I13+I14+I15</f>
        <v>3</v>
      </c>
    </row>
    <row r="13" spans="1:16" ht="22.5" x14ac:dyDescent="0.2">
      <c r="A13" s="177"/>
      <c r="B13" s="159"/>
      <c r="C13" s="171"/>
      <c r="D13" s="32" t="s">
        <v>9</v>
      </c>
      <c r="E13" s="123"/>
      <c r="F13" s="82"/>
      <c r="G13" s="7"/>
      <c r="H13" s="33" t="s">
        <v>13</v>
      </c>
      <c r="I13" s="34">
        <v>1</v>
      </c>
      <c r="J13" s="2" t="s">
        <v>436</v>
      </c>
      <c r="K13" s="24" t="s">
        <v>30</v>
      </c>
      <c r="L13" s="1"/>
    </row>
    <row r="14" spans="1:16" x14ac:dyDescent="0.2">
      <c r="A14" s="177"/>
      <c r="B14" s="159"/>
      <c r="C14" s="171"/>
      <c r="D14" s="32" t="s">
        <v>10</v>
      </c>
      <c r="E14" s="124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77"/>
      <c r="B15" s="169"/>
      <c r="C15" s="172"/>
      <c r="D15" s="67" t="s">
        <v>11</v>
      </c>
      <c r="E15" s="68">
        <v>0.5</v>
      </c>
      <c r="F15" s="65" t="s">
        <v>408</v>
      </c>
      <c r="G15" s="21" t="s">
        <v>395</v>
      </c>
      <c r="H15" s="22" t="s">
        <v>3</v>
      </c>
      <c r="I15" s="68"/>
      <c r="J15" s="65"/>
      <c r="K15" s="44"/>
      <c r="L15" s="1"/>
    </row>
    <row r="16" spans="1:16" ht="56.25" customHeight="1" x14ac:dyDescent="0.2">
      <c r="A16" s="177"/>
      <c r="B16" s="143">
        <v>4</v>
      </c>
      <c r="C16" s="117" t="s">
        <v>1173</v>
      </c>
      <c r="D16" s="30" t="s">
        <v>8</v>
      </c>
      <c r="E16" s="147">
        <v>1.5</v>
      </c>
      <c r="F16" s="5" t="s">
        <v>417</v>
      </c>
      <c r="G16" s="9" t="s">
        <v>835</v>
      </c>
      <c r="H16" s="16" t="s">
        <v>12</v>
      </c>
      <c r="I16" s="31">
        <v>0.5</v>
      </c>
      <c r="J16" s="72" t="s">
        <v>419</v>
      </c>
      <c r="K16" s="23" t="s">
        <v>843</v>
      </c>
      <c r="L16" s="93">
        <f>E16+E19+I16+I17+I18+I19</f>
        <v>2.5</v>
      </c>
    </row>
    <row r="17" spans="1:12" ht="26.25" customHeight="1" x14ac:dyDescent="0.2">
      <c r="A17" s="177"/>
      <c r="B17" s="144"/>
      <c r="C17" s="118"/>
      <c r="D17" s="32" t="s">
        <v>9</v>
      </c>
      <c r="E17" s="146"/>
      <c r="F17" s="92" t="s">
        <v>418</v>
      </c>
      <c r="G17" s="7" t="s">
        <v>842</v>
      </c>
      <c r="H17" s="33" t="s">
        <v>13</v>
      </c>
      <c r="I17" s="34"/>
      <c r="J17" s="2"/>
      <c r="K17" s="24"/>
      <c r="L17" s="1"/>
    </row>
    <row r="18" spans="1:12" x14ac:dyDescent="0.2">
      <c r="A18" s="177"/>
      <c r="B18" s="144"/>
      <c r="C18" s="118"/>
      <c r="D18" s="32" t="s">
        <v>10</v>
      </c>
      <c r="E18" s="146"/>
      <c r="F18" s="2"/>
      <c r="G18" s="7"/>
      <c r="H18" s="35" t="s">
        <v>14</v>
      </c>
      <c r="I18" s="34">
        <v>0.5</v>
      </c>
      <c r="J18" s="2" t="s">
        <v>424</v>
      </c>
      <c r="K18" s="24" t="s">
        <v>710</v>
      </c>
      <c r="L18" s="1"/>
    </row>
    <row r="19" spans="1:12" ht="26.25" thickBot="1" x14ac:dyDescent="0.25">
      <c r="A19" s="178"/>
      <c r="B19" s="149"/>
      <c r="C19" s="168"/>
      <c r="D19" s="67" t="s">
        <v>11</v>
      </c>
      <c r="E19" s="68"/>
      <c r="F19" s="65"/>
      <c r="G19" s="21"/>
      <c r="H19" s="22" t="s">
        <v>3</v>
      </c>
      <c r="I19" s="65"/>
      <c r="J19" s="65"/>
      <c r="K19" s="44"/>
      <c r="L19" s="1"/>
    </row>
    <row r="20" spans="1:12" ht="54" customHeight="1" x14ac:dyDescent="0.2">
      <c r="A20" s="176" t="s">
        <v>420</v>
      </c>
      <c r="B20" s="161">
        <v>5</v>
      </c>
      <c r="C20" s="130" t="s">
        <v>421</v>
      </c>
      <c r="D20" s="30" t="s">
        <v>8</v>
      </c>
      <c r="E20" s="147">
        <v>1.5</v>
      </c>
      <c r="F20" s="5" t="s">
        <v>422</v>
      </c>
      <c r="G20" s="9" t="s">
        <v>844</v>
      </c>
      <c r="H20" s="16" t="s">
        <v>12</v>
      </c>
      <c r="I20" s="31">
        <v>0.5</v>
      </c>
      <c r="J20" s="5" t="s">
        <v>423</v>
      </c>
      <c r="K20" s="23" t="s">
        <v>817</v>
      </c>
      <c r="L20" s="93">
        <f>E20+E23+I20+I21+I22+I23</f>
        <v>4</v>
      </c>
    </row>
    <row r="21" spans="1:12" x14ac:dyDescent="0.2">
      <c r="A21" s="177"/>
      <c r="B21" s="159"/>
      <c r="C21" s="131"/>
      <c r="D21" s="32" t="s">
        <v>9</v>
      </c>
      <c r="E21" s="146"/>
      <c r="F21" s="82"/>
      <c r="G21" s="7"/>
      <c r="H21" s="33" t="s">
        <v>13</v>
      </c>
      <c r="I21" s="34"/>
      <c r="J21" s="2"/>
      <c r="K21" s="24"/>
      <c r="L21" s="1"/>
    </row>
    <row r="22" spans="1:12" x14ac:dyDescent="0.2">
      <c r="A22" s="177"/>
      <c r="B22" s="159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78"/>
      <c r="B23" s="160"/>
      <c r="C23" s="132"/>
      <c r="D23" s="36" t="s">
        <v>11</v>
      </c>
      <c r="E23" s="37">
        <v>1</v>
      </c>
      <c r="F23" s="4" t="s">
        <v>428</v>
      </c>
      <c r="G23" s="8" t="s">
        <v>431</v>
      </c>
      <c r="H23" s="17" t="s">
        <v>3</v>
      </c>
      <c r="I23" s="37">
        <v>1</v>
      </c>
      <c r="J23" s="4" t="s">
        <v>415</v>
      </c>
      <c r="K23" s="25" t="s">
        <v>1270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7.5</v>
      </c>
      <c r="H24" s="42" t="s">
        <v>671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68</v>
      </c>
      <c r="E27" s="26">
        <f>K2</f>
        <v>0.5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19.5</v>
      </c>
    </row>
    <row r="31" spans="1:12" x14ac:dyDescent="0.2">
      <c r="C31" s="1"/>
    </row>
  </sheetData>
  <mergeCells count="18">
    <mergeCell ref="C4:C7"/>
    <mergeCell ref="A4:A19"/>
    <mergeCell ref="A1:E2"/>
    <mergeCell ref="C20:C23"/>
    <mergeCell ref="E20:E22"/>
    <mergeCell ref="C16:C19"/>
    <mergeCell ref="E16:E18"/>
    <mergeCell ref="B4:B7"/>
    <mergeCell ref="B16:B19"/>
    <mergeCell ref="B12:B15"/>
    <mergeCell ref="B20:B23"/>
    <mergeCell ref="E4:E6"/>
    <mergeCell ref="E8:E10"/>
    <mergeCell ref="E12:E14"/>
    <mergeCell ref="C12:C15"/>
    <mergeCell ref="B8:B11"/>
    <mergeCell ref="C8:C11"/>
    <mergeCell ref="A20:A23"/>
  </mergeCells>
  <pageMargins left="0.7" right="0.7" top="0.75" bottom="0.75" header="0.3" footer="0.3"/>
  <pageSetup paperSize="9"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48.7109375" customWidth="1"/>
    <col min="7" max="7" width="10.42578125" customWidth="1"/>
    <col min="8" max="8" width="6.42578125" customWidth="1"/>
    <col min="9" max="9" width="4.5703125" customWidth="1"/>
    <col min="10" max="10" width="48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1328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0.80000000000000071</v>
      </c>
      <c r="L2" s="18">
        <f>SUM(L4:L23)</f>
        <v>17.2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1.25" customHeight="1" x14ac:dyDescent="0.2">
      <c r="A4" s="150" t="s">
        <v>420</v>
      </c>
      <c r="B4" s="143">
        <v>1</v>
      </c>
      <c r="C4" s="170" t="s">
        <v>1271</v>
      </c>
      <c r="D4" s="30" t="s">
        <v>8</v>
      </c>
      <c r="E4" s="182"/>
      <c r="F4" s="106"/>
      <c r="G4" s="106"/>
      <c r="H4" s="16" t="s">
        <v>12</v>
      </c>
      <c r="I4" s="31">
        <v>1</v>
      </c>
      <c r="J4" s="5" t="s">
        <v>434</v>
      </c>
      <c r="K4" s="23" t="s">
        <v>435</v>
      </c>
      <c r="L4" s="93">
        <f>E4+E7+I4+I5+I6+I7</f>
        <v>3</v>
      </c>
    </row>
    <row r="5" spans="1:16" ht="18" customHeight="1" x14ac:dyDescent="0.2">
      <c r="A5" s="151"/>
      <c r="B5" s="144"/>
      <c r="C5" s="171"/>
      <c r="D5" s="32" t="s">
        <v>9</v>
      </c>
      <c r="E5" s="183"/>
      <c r="F5" s="66"/>
      <c r="G5" s="66"/>
      <c r="H5" s="33" t="s">
        <v>13</v>
      </c>
      <c r="I5" s="34"/>
      <c r="J5" s="2"/>
      <c r="K5" s="24"/>
      <c r="L5" s="1"/>
    </row>
    <row r="6" spans="1:16" x14ac:dyDescent="0.2">
      <c r="A6" s="151"/>
      <c r="B6" s="144"/>
      <c r="C6" s="171"/>
      <c r="D6" s="32" t="s">
        <v>10</v>
      </c>
      <c r="E6" s="184"/>
      <c r="F6" s="66"/>
      <c r="G6" s="66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51"/>
      <c r="B7" s="149"/>
      <c r="C7" s="172"/>
      <c r="D7" s="67" t="s">
        <v>11</v>
      </c>
      <c r="E7" s="68">
        <v>1</v>
      </c>
      <c r="F7" s="65" t="s">
        <v>428</v>
      </c>
      <c r="G7" s="21" t="s">
        <v>431</v>
      </c>
      <c r="H7" s="22" t="s">
        <v>3</v>
      </c>
      <c r="I7" s="68">
        <v>1</v>
      </c>
      <c r="J7" s="65" t="s">
        <v>462</v>
      </c>
      <c r="K7" s="44" t="s">
        <v>855</v>
      </c>
      <c r="L7" s="1"/>
    </row>
    <row r="8" spans="1:16" ht="66.75" customHeight="1" x14ac:dyDescent="0.2">
      <c r="A8" s="128"/>
      <c r="B8" s="143">
        <v>2</v>
      </c>
      <c r="C8" s="180" t="s">
        <v>978</v>
      </c>
      <c r="D8" s="30" t="s">
        <v>8</v>
      </c>
      <c r="E8" s="120">
        <v>1.5</v>
      </c>
      <c r="F8" s="5" t="s">
        <v>425</v>
      </c>
      <c r="G8" s="9" t="s">
        <v>845</v>
      </c>
      <c r="H8" s="16" t="s">
        <v>12</v>
      </c>
      <c r="I8" s="31">
        <v>0.5</v>
      </c>
      <c r="J8" s="5" t="s">
        <v>432</v>
      </c>
      <c r="K8" s="23" t="s">
        <v>433</v>
      </c>
      <c r="L8" s="93">
        <f>E8+E11+I8+I9+I10+I11</f>
        <v>4</v>
      </c>
    </row>
    <row r="9" spans="1:16" x14ac:dyDescent="0.2">
      <c r="A9" s="128"/>
      <c r="B9" s="144"/>
      <c r="C9" s="181"/>
      <c r="D9" s="32" t="s">
        <v>9</v>
      </c>
      <c r="E9" s="121"/>
      <c r="F9" s="82"/>
      <c r="G9" s="7"/>
      <c r="H9" s="33" t="s">
        <v>13</v>
      </c>
      <c r="I9" s="34"/>
      <c r="J9" s="2"/>
      <c r="K9" s="24"/>
      <c r="L9" s="1"/>
    </row>
    <row r="10" spans="1:16" ht="39.75" customHeight="1" x14ac:dyDescent="0.2">
      <c r="A10" s="128"/>
      <c r="B10" s="144"/>
      <c r="C10" s="181"/>
      <c r="D10" s="32" t="s">
        <v>10</v>
      </c>
      <c r="E10" s="121"/>
      <c r="F10" s="2" t="s">
        <v>1220</v>
      </c>
      <c r="G10" s="7" t="s">
        <v>1294</v>
      </c>
      <c r="H10" s="35" t="s">
        <v>14</v>
      </c>
      <c r="I10" s="66"/>
      <c r="J10" s="66"/>
      <c r="K10" s="46"/>
      <c r="L10" s="1"/>
    </row>
    <row r="11" spans="1:16" ht="26.25" thickBot="1" x14ac:dyDescent="0.25">
      <c r="A11" s="128"/>
      <c r="B11" s="149"/>
      <c r="C11" s="181"/>
      <c r="D11" s="67" t="s">
        <v>11</v>
      </c>
      <c r="E11" s="37">
        <v>1</v>
      </c>
      <c r="F11" s="4" t="s">
        <v>429</v>
      </c>
      <c r="G11" s="8" t="s">
        <v>430</v>
      </c>
      <c r="H11" s="22" t="s">
        <v>3</v>
      </c>
      <c r="I11" s="68">
        <v>1</v>
      </c>
      <c r="J11" s="65" t="s">
        <v>463</v>
      </c>
      <c r="K11" s="44" t="s">
        <v>854</v>
      </c>
      <c r="L11" s="1"/>
      <c r="P11" s="61"/>
    </row>
    <row r="12" spans="1:16" ht="76.5" x14ac:dyDescent="0.2">
      <c r="A12" s="151"/>
      <c r="B12" s="143">
        <v>3</v>
      </c>
      <c r="C12" s="170" t="s">
        <v>426</v>
      </c>
      <c r="D12" s="30" t="s">
        <v>8</v>
      </c>
      <c r="E12" s="122">
        <v>1.5</v>
      </c>
      <c r="F12" s="5" t="s">
        <v>956</v>
      </c>
      <c r="G12" s="9" t="s">
        <v>846</v>
      </c>
      <c r="H12" s="16" t="s">
        <v>12</v>
      </c>
      <c r="I12" s="106"/>
      <c r="J12" s="106"/>
      <c r="K12" s="107"/>
      <c r="L12" s="93">
        <f>E12+E15+I12+I13+I14+I15</f>
        <v>3.7</v>
      </c>
    </row>
    <row r="13" spans="1:16" ht="51" x14ac:dyDescent="0.2">
      <c r="A13" s="151"/>
      <c r="B13" s="144"/>
      <c r="C13" s="171"/>
      <c r="D13" s="32" t="s">
        <v>9</v>
      </c>
      <c r="E13" s="123"/>
      <c r="F13" s="2" t="s">
        <v>1174</v>
      </c>
      <c r="G13" s="7" t="s">
        <v>847</v>
      </c>
      <c r="H13" s="33" t="s">
        <v>13</v>
      </c>
      <c r="I13" s="34">
        <v>1</v>
      </c>
      <c r="J13" s="2" t="s">
        <v>461</v>
      </c>
      <c r="K13" s="24" t="s">
        <v>30</v>
      </c>
      <c r="L13" s="1"/>
    </row>
    <row r="14" spans="1:16" ht="25.5" x14ac:dyDescent="0.2">
      <c r="A14" s="151"/>
      <c r="B14" s="144"/>
      <c r="C14" s="171"/>
      <c r="D14" s="32" t="s">
        <v>10</v>
      </c>
      <c r="E14" s="124"/>
      <c r="F14" s="2"/>
      <c r="G14" s="7"/>
      <c r="H14" s="35" t="s">
        <v>14</v>
      </c>
      <c r="I14" s="34">
        <v>0.2</v>
      </c>
      <c r="J14" s="2" t="s">
        <v>427</v>
      </c>
      <c r="K14" s="24" t="s">
        <v>710</v>
      </c>
      <c r="L14" s="1"/>
    </row>
    <row r="15" spans="1:16" ht="26.25" thickBot="1" x14ac:dyDescent="0.25">
      <c r="A15" s="151"/>
      <c r="B15" s="145"/>
      <c r="C15" s="179"/>
      <c r="D15" s="36" t="s">
        <v>11</v>
      </c>
      <c r="E15" s="37">
        <v>1</v>
      </c>
      <c r="F15" s="4" t="s">
        <v>455</v>
      </c>
      <c r="G15" s="8" t="s">
        <v>456</v>
      </c>
      <c r="H15" s="17" t="s">
        <v>3</v>
      </c>
      <c r="I15" s="4"/>
      <c r="J15" s="4"/>
      <c r="K15" s="25"/>
      <c r="L15" s="1"/>
    </row>
    <row r="16" spans="1:16" ht="76.5" x14ac:dyDescent="0.2">
      <c r="A16" s="128"/>
      <c r="B16" s="148">
        <v>4</v>
      </c>
      <c r="C16" s="139" t="s">
        <v>1175</v>
      </c>
      <c r="D16" s="39" t="s">
        <v>8</v>
      </c>
      <c r="E16" s="135">
        <v>1.5</v>
      </c>
      <c r="F16" s="3" t="s">
        <v>439</v>
      </c>
      <c r="G16" s="28" t="s">
        <v>849</v>
      </c>
      <c r="H16" s="29" t="s">
        <v>12</v>
      </c>
      <c r="I16" s="62">
        <v>0.5</v>
      </c>
      <c r="J16" s="3" t="s">
        <v>444</v>
      </c>
      <c r="K16" s="27" t="s">
        <v>757</v>
      </c>
      <c r="L16" s="93">
        <f>E16+E19+I16+I17+I18+I19</f>
        <v>3</v>
      </c>
    </row>
    <row r="17" spans="1:12" x14ac:dyDescent="0.2">
      <c r="A17" s="128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38.25" x14ac:dyDescent="0.2">
      <c r="A18" s="128"/>
      <c r="B18" s="144"/>
      <c r="C18" s="131"/>
      <c r="D18" s="32" t="s">
        <v>10</v>
      </c>
      <c r="E18" s="146"/>
      <c r="F18" s="2" t="s">
        <v>440</v>
      </c>
      <c r="G18" s="7" t="s">
        <v>850</v>
      </c>
      <c r="H18" s="35" t="s">
        <v>14</v>
      </c>
      <c r="I18" s="34">
        <v>0.5</v>
      </c>
      <c r="J18" s="2" t="s">
        <v>445</v>
      </c>
      <c r="K18" s="24" t="s">
        <v>1176</v>
      </c>
      <c r="L18" s="1"/>
    </row>
    <row r="19" spans="1:12" ht="30.6" customHeight="1" thickBot="1" x14ac:dyDescent="0.25">
      <c r="A19" s="128"/>
      <c r="B19" s="145"/>
      <c r="C19" s="142"/>
      <c r="D19" s="67" t="s">
        <v>11</v>
      </c>
      <c r="E19" s="37">
        <v>0.5</v>
      </c>
      <c r="F19" s="4" t="s">
        <v>457</v>
      </c>
      <c r="G19" s="8" t="s">
        <v>456</v>
      </c>
      <c r="H19" s="17" t="s">
        <v>3</v>
      </c>
      <c r="I19" s="37"/>
      <c r="J19" s="4"/>
      <c r="K19" s="25"/>
      <c r="L19" s="1"/>
    </row>
    <row r="20" spans="1:12" ht="96.75" customHeight="1" x14ac:dyDescent="0.2">
      <c r="A20" s="128"/>
      <c r="B20" s="148">
        <v>5</v>
      </c>
      <c r="C20" s="130" t="s">
        <v>1204</v>
      </c>
      <c r="D20" s="30" t="s">
        <v>8</v>
      </c>
      <c r="E20" s="147">
        <v>1.5</v>
      </c>
      <c r="F20" s="5" t="s">
        <v>441</v>
      </c>
      <c r="G20" s="9" t="s">
        <v>851</v>
      </c>
      <c r="H20" s="29" t="s">
        <v>12</v>
      </c>
      <c r="I20" s="31"/>
      <c r="J20" s="5"/>
      <c r="K20" s="23"/>
      <c r="L20" s="93">
        <f>E20+E23+I20+I21+I22+I23</f>
        <v>3.5</v>
      </c>
    </row>
    <row r="21" spans="1:12" ht="22.5" x14ac:dyDescent="0.2">
      <c r="A21" s="128"/>
      <c r="B21" s="144"/>
      <c r="C21" s="131"/>
      <c r="D21" s="32" t="s">
        <v>9</v>
      </c>
      <c r="E21" s="146"/>
      <c r="F21" s="2" t="s">
        <v>957</v>
      </c>
      <c r="G21" s="7" t="s">
        <v>853</v>
      </c>
      <c r="H21" s="33" t="s">
        <v>13</v>
      </c>
      <c r="I21" s="2"/>
      <c r="J21" s="2"/>
      <c r="K21" s="24"/>
      <c r="L21" s="1"/>
    </row>
    <row r="22" spans="1:12" ht="47.25" customHeight="1" x14ac:dyDescent="0.2">
      <c r="A22" s="128"/>
      <c r="B22" s="144"/>
      <c r="C22" s="131"/>
      <c r="D22" s="32" t="s">
        <v>10</v>
      </c>
      <c r="E22" s="146"/>
      <c r="F22" s="2" t="s">
        <v>442</v>
      </c>
      <c r="G22" s="7" t="s">
        <v>852</v>
      </c>
      <c r="H22" s="35" t="s">
        <v>14</v>
      </c>
      <c r="I22" s="34">
        <v>1</v>
      </c>
      <c r="J22" s="2" t="s">
        <v>460</v>
      </c>
      <c r="K22" s="24" t="s">
        <v>412</v>
      </c>
      <c r="L22" s="1"/>
    </row>
    <row r="23" spans="1:12" ht="26.25" thickBot="1" x14ac:dyDescent="0.25">
      <c r="A23" s="129"/>
      <c r="B23" s="145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464</v>
      </c>
      <c r="K23" s="25" t="s">
        <v>854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</v>
      </c>
      <c r="H24" s="42" t="s">
        <v>671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1.7</v>
      </c>
    </row>
    <row r="27" spans="1:12" x14ac:dyDescent="0.2">
      <c r="A27" s="40"/>
      <c r="B27" s="40"/>
      <c r="C27" s="40"/>
      <c r="D27" s="41" t="s">
        <v>68</v>
      </c>
      <c r="E27" s="26">
        <f>K2</f>
        <v>0.80000000000000071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19.2</v>
      </c>
    </row>
    <row r="31" spans="1:12" x14ac:dyDescent="0.2">
      <c r="C31" s="1"/>
    </row>
  </sheetData>
  <mergeCells count="17">
    <mergeCell ref="E20:E22"/>
    <mergeCell ref="A1:E2"/>
    <mergeCell ref="B12:B15"/>
    <mergeCell ref="B16:B19"/>
    <mergeCell ref="B4:B7"/>
    <mergeCell ref="C16:C19"/>
    <mergeCell ref="E16:E18"/>
    <mergeCell ref="B8:B11"/>
    <mergeCell ref="A4:A23"/>
    <mergeCell ref="C12:C15"/>
    <mergeCell ref="C8:C11"/>
    <mergeCell ref="C4:C7"/>
    <mergeCell ref="E4:E6"/>
    <mergeCell ref="E8:E10"/>
    <mergeCell ref="E12:E14"/>
    <mergeCell ref="B20:B23"/>
    <mergeCell ref="C20:C23"/>
  </mergeCells>
  <pageMargins left="0.7" right="0.7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1329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9.5" customHeight="1" x14ac:dyDescent="0.2">
      <c r="A4" s="127" t="s">
        <v>420</v>
      </c>
      <c r="B4" s="143">
        <v>1</v>
      </c>
      <c r="C4" s="130" t="s">
        <v>1267</v>
      </c>
      <c r="D4" s="30" t="s">
        <v>8</v>
      </c>
      <c r="E4" s="147">
        <v>2</v>
      </c>
      <c r="F4" s="5" t="s">
        <v>1268</v>
      </c>
      <c r="G4" s="9" t="s">
        <v>849</v>
      </c>
      <c r="H4" s="16" t="s">
        <v>12</v>
      </c>
      <c r="I4" s="31">
        <v>1</v>
      </c>
      <c r="J4" s="5" t="s">
        <v>458</v>
      </c>
      <c r="K4" s="23" t="s">
        <v>459</v>
      </c>
      <c r="L4" s="93">
        <f>E4+E7+I4+I7</f>
        <v>4</v>
      </c>
    </row>
    <row r="5" spans="1:16" ht="16.899999999999999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25.5" x14ac:dyDescent="0.2">
      <c r="A6" s="128"/>
      <c r="B6" s="144"/>
      <c r="C6" s="131"/>
      <c r="D6" s="32" t="s">
        <v>10</v>
      </c>
      <c r="E6" s="146"/>
      <c r="F6" s="2" t="s">
        <v>443</v>
      </c>
      <c r="G6" s="7" t="s">
        <v>1295</v>
      </c>
      <c r="H6" s="35" t="s">
        <v>14</v>
      </c>
      <c r="I6" s="34"/>
      <c r="J6" s="2"/>
      <c r="K6" s="24"/>
      <c r="L6" s="1"/>
      <c r="O6" s="61"/>
    </row>
    <row r="7" spans="1:16" ht="39" thickBot="1" x14ac:dyDescent="0.25">
      <c r="A7" s="129"/>
      <c r="B7" s="149"/>
      <c r="C7" s="142"/>
      <c r="D7" s="67" t="s">
        <v>11</v>
      </c>
      <c r="E7" s="68"/>
      <c r="F7" s="65"/>
      <c r="G7" s="21"/>
      <c r="H7" s="22" t="s">
        <v>3</v>
      </c>
      <c r="I7" s="68">
        <v>1</v>
      </c>
      <c r="J7" s="65" t="s">
        <v>471</v>
      </c>
      <c r="K7" s="44" t="s">
        <v>859</v>
      </c>
      <c r="L7" s="1"/>
    </row>
    <row r="8" spans="1:16" ht="55.5" customHeight="1" x14ac:dyDescent="0.2">
      <c r="A8" s="150" t="s">
        <v>446</v>
      </c>
      <c r="B8" s="143">
        <v>2</v>
      </c>
      <c r="C8" s="130" t="s">
        <v>447</v>
      </c>
      <c r="D8" s="30" t="s">
        <v>8</v>
      </c>
      <c r="E8" s="147">
        <v>1.5</v>
      </c>
      <c r="F8" s="5" t="s">
        <v>448</v>
      </c>
      <c r="G8" s="9" t="s">
        <v>856</v>
      </c>
      <c r="H8" s="16" t="s">
        <v>12</v>
      </c>
      <c r="I8" s="106"/>
      <c r="J8" s="106"/>
      <c r="K8" s="107"/>
      <c r="L8" s="93">
        <f>E8+E11+I8+I9+I10+I11</f>
        <v>3.5</v>
      </c>
    </row>
    <row r="9" spans="1:16" x14ac:dyDescent="0.2">
      <c r="A9" s="151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25.5" x14ac:dyDescent="0.2">
      <c r="A10" s="151"/>
      <c r="B10" s="144"/>
      <c r="C10" s="131"/>
      <c r="D10" s="32" t="s">
        <v>10</v>
      </c>
      <c r="E10" s="146"/>
      <c r="F10" s="2" t="s">
        <v>449</v>
      </c>
      <c r="G10" s="7" t="s">
        <v>1296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51"/>
      <c r="B11" s="149"/>
      <c r="C11" s="142"/>
      <c r="D11" s="67" t="s">
        <v>11</v>
      </c>
      <c r="E11" s="68">
        <v>1</v>
      </c>
      <c r="F11" s="65" t="s">
        <v>1272</v>
      </c>
      <c r="G11" s="21" t="s">
        <v>456</v>
      </c>
      <c r="H11" s="22" t="s">
        <v>3</v>
      </c>
      <c r="I11" s="68">
        <v>1</v>
      </c>
      <c r="J11" s="65" t="s">
        <v>472</v>
      </c>
      <c r="K11" s="44" t="s">
        <v>855</v>
      </c>
      <c r="L11" s="1"/>
      <c r="P11" s="61"/>
    </row>
    <row r="12" spans="1:16" ht="83.25" customHeight="1" x14ac:dyDescent="0.2">
      <c r="A12" s="151"/>
      <c r="B12" s="143">
        <v>3</v>
      </c>
      <c r="C12" s="130" t="s">
        <v>1177</v>
      </c>
      <c r="D12" s="30" t="s">
        <v>8</v>
      </c>
      <c r="E12" s="147">
        <v>1.5</v>
      </c>
      <c r="F12" s="5" t="s">
        <v>1221</v>
      </c>
      <c r="G12" s="9" t="s">
        <v>857</v>
      </c>
      <c r="H12" s="16" t="s">
        <v>12</v>
      </c>
      <c r="I12" s="31">
        <v>0.5</v>
      </c>
      <c r="J12" s="5" t="s">
        <v>450</v>
      </c>
      <c r="K12" s="23" t="s">
        <v>80</v>
      </c>
      <c r="L12" s="93">
        <f>E12+E15+I12+I13+I14+I15</f>
        <v>4</v>
      </c>
    </row>
    <row r="13" spans="1:16" x14ac:dyDescent="0.2">
      <c r="A13" s="151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470</v>
      </c>
      <c r="K13" s="24" t="s">
        <v>290</v>
      </c>
      <c r="L13" s="1"/>
    </row>
    <row r="14" spans="1:16" x14ac:dyDescent="0.2">
      <c r="A14" s="151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51"/>
      <c r="B15" s="145"/>
      <c r="C15" s="132"/>
      <c r="D15" s="36" t="s">
        <v>11</v>
      </c>
      <c r="E15" s="37">
        <v>1</v>
      </c>
      <c r="F15" s="4" t="s">
        <v>465</v>
      </c>
      <c r="G15" s="8" t="s">
        <v>456</v>
      </c>
      <c r="H15" s="17" t="s">
        <v>3</v>
      </c>
      <c r="I15" s="4"/>
      <c r="J15" s="4"/>
      <c r="K15" s="25"/>
      <c r="L15" s="1"/>
    </row>
    <row r="16" spans="1:16" ht="69" customHeight="1" x14ac:dyDescent="0.2">
      <c r="A16" s="128"/>
      <c r="B16" s="148">
        <v>4</v>
      </c>
      <c r="C16" s="139" t="s">
        <v>451</v>
      </c>
      <c r="D16" s="39" t="s">
        <v>8</v>
      </c>
      <c r="E16" s="135">
        <v>1.5</v>
      </c>
      <c r="F16" s="3" t="s">
        <v>452</v>
      </c>
      <c r="G16" s="28" t="s">
        <v>857</v>
      </c>
      <c r="H16" s="29" t="s">
        <v>12</v>
      </c>
      <c r="I16" s="31">
        <v>0.5</v>
      </c>
      <c r="J16" s="5" t="s">
        <v>474</v>
      </c>
      <c r="K16" s="23" t="s">
        <v>467</v>
      </c>
      <c r="L16" s="93">
        <f>E16+E19+I16+I17+I18+I19</f>
        <v>3.5</v>
      </c>
    </row>
    <row r="17" spans="1:12" ht="25.5" x14ac:dyDescent="0.2">
      <c r="A17" s="128"/>
      <c r="B17" s="144"/>
      <c r="C17" s="131"/>
      <c r="D17" s="32" t="s">
        <v>9</v>
      </c>
      <c r="E17" s="146"/>
      <c r="F17" s="2" t="s">
        <v>1222</v>
      </c>
      <c r="G17" s="7" t="s">
        <v>860</v>
      </c>
      <c r="H17" s="33" t="s">
        <v>13</v>
      </c>
      <c r="I17" s="34"/>
      <c r="J17" s="2"/>
      <c r="K17" s="24"/>
      <c r="L17" s="1"/>
    </row>
    <row r="18" spans="1:12" ht="38.25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0.5</v>
      </c>
      <c r="J18" s="2" t="s">
        <v>453</v>
      </c>
      <c r="K18" s="24" t="s">
        <v>858</v>
      </c>
      <c r="L18" s="1"/>
    </row>
    <row r="19" spans="1:12" ht="30" customHeight="1" thickBot="1" x14ac:dyDescent="0.25">
      <c r="A19" s="128"/>
      <c r="B19" s="149"/>
      <c r="C19" s="142"/>
      <c r="D19" s="67" t="s">
        <v>11</v>
      </c>
      <c r="E19" s="68">
        <v>1</v>
      </c>
      <c r="F19" s="65" t="s">
        <v>466</v>
      </c>
      <c r="G19" s="21" t="s">
        <v>456</v>
      </c>
      <c r="H19" s="22" t="s">
        <v>3</v>
      </c>
      <c r="I19" s="68"/>
      <c r="J19" s="65"/>
      <c r="K19" s="44"/>
      <c r="L19" s="1"/>
    </row>
    <row r="20" spans="1:12" ht="76.5" x14ac:dyDescent="0.2">
      <c r="A20" s="151"/>
      <c r="B20" s="143">
        <v>5</v>
      </c>
      <c r="C20" s="130" t="s">
        <v>454</v>
      </c>
      <c r="D20" s="30" t="s">
        <v>8</v>
      </c>
      <c r="E20" s="147">
        <v>1</v>
      </c>
      <c r="F20" s="5" t="s">
        <v>1223</v>
      </c>
      <c r="G20" s="9" t="s">
        <v>857</v>
      </c>
      <c r="H20" s="16" t="s">
        <v>12</v>
      </c>
      <c r="I20" s="106"/>
      <c r="J20" s="106"/>
      <c r="K20" s="107"/>
      <c r="L20" s="93">
        <f>E20+E23+I20+I21+I22+I23</f>
        <v>3</v>
      </c>
    </row>
    <row r="21" spans="1:12" x14ac:dyDescent="0.2">
      <c r="A21" s="151"/>
      <c r="B21" s="144"/>
      <c r="C21" s="131"/>
      <c r="D21" s="32" t="s">
        <v>9</v>
      </c>
      <c r="E21" s="146"/>
      <c r="F21" s="82"/>
      <c r="G21" s="7"/>
      <c r="H21" s="33" t="s">
        <v>13</v>
      </c>
      <c r="I21" s="2"/>
      <c r="J21" s="2"/>
      <c r="K21" s="24"/>
      <c r="L21" s="1"/>
    </row>
    <row r="22" spans="1:12" ht="15" customHeight="1" x14ac:dyDescent="0.2">
      <c r="A22" s="151"/>
      <c r="B22" s="144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52"/>
      <c r="B23" s="145"/>
      <c r="C23" s="132"/>
      <c r="D23" s="36" t="s">
        <v>11</v>
      </c>
      <c r="E23" s="37">
        <v>1</v>
      </c>
      <c r="F23" s="4" t="s">
        <v>1179</v>
      </c>
      <c r="G23" s="8" t="s">
        <v>1253</v>
      </c>
      <c r="H23" s="17" t="s">
        <v>3</v>
      </c>
      <c r="I23" s="37">
        <v>1</v>
      </c>
      <c r="J23" s="4" t="s">
        <v>473</v>
      </c>
      <c r="K23" s="25" t="s">
        <v>855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7.5</v>
      </c>
      <c r="H24" s="42" t="s">
        <v>671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0.5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8">
    <mergeCell ref="E20:E22"/>
    <mergeCell ref="C4:C7"/>
    <mergeCell ref="E4:E6"/>
    <mergeCell ref="A4:A7"/>
    <mergeCell ref="A8:A23"/>
    <mergeCell ref="B20:B23"/>
    <mergeCell ref="C12:C15"/>
    <mergeCell ref="E12:E14"/>
    <mergeCell ref="B12:B15"/>
    <mergeCell ref="C16:C19"/>
    <mergeCell ref="E16:E18"/>
    <mergeCell ref="B16:B19"/>
    <mergeCell ref="C20:C23"/>
    <mergeCell ref="A1:E2"/>
    <mergeCell ref="B4:B7"/>
    <mergeCell ref="C8:C11"/>
    <mergeCell ref="E8:E10"/>
    <mergeCell ref="B8:B11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53" t="s">
        <v>1330</v>
      </c>
      <c r="B1" s="154"/>
      <c r="C1" s="154"/>
      <c r="D1" s="154"/>
      <c r="E1" s="155"/>
    </row>
    <row r="2" spans="1:5" ht="13.5" customHeight="1" x14ac:dyDescent="0.2">
      <c r="A2" s="156"/>
      <c r="B2" s="126"/>
      <c r="C2" s="126"/>
      <c r="D2" s="126"/>
      <c r="E2" s="157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53" t="s">
        <v>1331</v>
      </c>
      <c r="B1" s="154"/>
      <c r="C1" s="154"/>
      <c r="D1" s="154"/>
      <c r="E1" s="155"/>
    </row>
    <row r="2" spans="1:5" ht="13.5" customHeight="1" x14ac:dyDescent="0.2">
      <c r="A2" s="156"/>
      <c r="B2" s="126"/>
      <c r="C2" s="126"/>
      <c r="D2" s="126"/>
      <c r="E2" s="157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1332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0.5</v>
      </c>
      <c r="L2" s="18">
        <f>SUM(L4:L23)</f>
        <v>17.5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127" t="s">
        <v>446</v>
      </c>
      <c r="B4" s="143">
        <v>1</v>
      </c>
      <c r="C4" s="130" t="s">
        <v>1178</v>
      </c>
      <c r="D4" s="30" t="s">
        <v>8</v>
      </c>
      <c r="E4" s="147">
        <v>1.5</v>
      </c>
      <c r="F4" s="5" t="s">
        <v>1224</v>
      </c>
      <c r="G4" s="9" t="s">
        <v>861</v>
      </c>
      <c r="H4" s="16" t="s">
        <v>12</v>
      </c>
      <c r="I4" s="31"/>
      <c r="J4" s="81"/>
      <c r="K4" s="23"/>
      <c r="L4" s="93">
        <f>E4+E7+I4+I5+I6+I7</f>
        <v>4</v>
      </c>
    </row>
    <row r="5" spans="1:16" ht="17.2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56.25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>
        <v>1</v>
      </c>
      <c r="J6" s="2" t="s">
        <v>468</v>
      </c>
      <c r="K6" s="24" t="s">
        <v>469</v>
      </c>
      <c r="L6" s="1"/>
      <c r="O6" s="61"/>
    </row>
    <row r="7" spans="1:16" ht="39" thickBot="1" x14ac:dyDescent="0.25">
      <c r="A7" s="128"/>
      <c r="B7" s="149"/>
      <c r="C7" s="142"/>
      <c r="D7" s="67" t="s">
        <v>11</v>
      </c>
      <c r="E7" s="68">
        <v>0.5</v>
      </c>
      <c r="F7" s="65" t="s">
        <v>480</v>
      </c>
      <c r="G7" s="21" t="s">
        <v>456</v>
      </c>
      <c r="H7" s="22" t="s">
        <v>3</v>
      </c>
      <c r="I7" s="68">
        <v>1</v>
      </c>
      <c r="J7" s="65" t="s">
        <v>486</v>
      </c>
      <c r="K7" s="44" t="s">
        <v>864</v>
      </c>
      <c r="L7" s="1"/>
    </row>
    <row r="8" spans="1:16" ht="68.45" customHeight="1" x14ac:dyDescent="0.2">
      <c r="A8" s="128"/>
      <c r="B8" s="143">
        <v>2</v>
      </c>
      <c r="C8" s="130" t="s">
        <v>475</v>
      </c>
      <c r="D8" s="30" t="s">
        <v>8</v>
      </c>
      <c r="E8" s="147">
        <v>1.5</v>
      </c>
      <c r="F8" s="5" t="s">
        <v>1180</v>
      </c>
      <c r="G8" s="9" t="s">
        <v>861</v>
      </c>
      <c r="H8" s="16" t="s">
        <v>12</v>
      </c>
      <c r="I8" s="31"/>
      <c r="J8" s="5"/>
      <c r="K8" s="23"/>
      <c r="L8" s="93">
        <f>E8+E11+I8+I9+I10+I11</f>
        <v>4</v>
      </c>
    </row>
    <row r="9" spans="1:16" x14ac:dyDescent="0.2">
      <c r="A9" s="128"/>
      <c r="B9" s="144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30.75" customHeight="1" thickBot="1" x14ac:dyDescent="0.25">
      <c r="A11" s="128"/>
      <c r="B11" s="145"/>
      <c r="C11" s="132"/>
      <c r="D11" s="36" t="s">
        <v>11</v>
      </c>
      <c r="E11" s="37">
        <v>1.5</v>
      </c>
      <c r="F11" s="4" t="s">
        <v>480</v>
      </c>
      <c r="G11" s="8" t="s">
        <v>456</v>
      </c>
      <c r="H11" s="17" t="s">
        <v>3</v>
      </c>
      <c r="I11" s="37">
        <v>1</v>
      </c>
      <c r="J11" s="4" t="s">
        <v>487</v>
      </c>
      <c r="K11" s="25" t="s">
        <v>864</v>
      </c>
      <c r="L11" s="1"/>
      <c r="P11" s="61"/>
    </row>
    <row r="12" spans="1:16" ht="40.5" customHeight="1" x14ac:dyDescent="0.2">
      <c r="A12" s="128"/>
      <c r="B12" s="148">
        <v>3</v>
      </c>
      <c r="C12" s="139" t="s">
        <v>476</v>
      </c>
      <c r="D12" s="39" t="s">
        <v>8</v>
      </c>
      <c r="E12" s="135">
        <v>1.5</v>
      </c>
      <c r="F12" s="3" t="s">
        <v>958</v>
      </c>
      <c r="G12" s="28" t="s">
        <v>857</v>
      </c>
      <c r="H12" s="29" t="s">
        <v>12</v>
      </c>
      <c r="I12" s="62"/>
      <c r="J12" s="3"/>
      <c r="K12" s="27"/>
      <c r="L12" s="93">
        <f>E12+E15+I12+I13+I14+I15</f>
        <v>3.5</v>
      </c>
    </row>
    <row r="13" spans="1:16" ht="22.5" x14ac:dyDescent="0.2">
      <c r="A13" s="128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485</v>
      </c>
      <c r="K13" s="24" t="s">
        <v>264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65" t="s">
        <v>481</v>
      </c>
      <c r="G15" s="21" t="s">
        <v>456</v>
      </c>
      <c r="H15" s="22" t="s">
        <v>3</v>
      </c>
      <c r="I15" s="65"/>
      <c r="J15" s="65"/>
      <c r="K15" s="44"/>
      <c r="L15" s="1"/>
    </row>
    <row r="16" spans="1:16" ht="51" x14ac:dyDescent="0.2">
      <c r="A16" s="128"/>
      <c r="B16" s="143">
        <v>4</v>
      </c>
      <c r="C16" s="130" t="s">
        <v>477</v>
      </c>
      <c r="D16" s="30" t="s">
        <v>8</v>
      </c>
      <c r="E16" s="147">
        <v>1</v>
      </c>
      <c r="F16" s="5" t="s">
        <v>561</v>
      </c>
      <c r="G16" s="9" t="s">
        <v>862</v>
      </c>
      <c r="H16" s="16" t="s">
        <v>12</v>
      </c>
      <c r="I16" s="31"/>
      <c r="J16" s="5"/>
      <c r="K16" s="23"/>
      <c r="L16" s="93">
        <f>E16+E19+I16+I17+I18+I19</f>
        <v>2.5</v>
      </c>
    </row>
    <row r="17" spans="1:12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ht="38.25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0.5</v>
      </c>
      <c r="J18" s="2" t="s">
        <v>479</v>
      </c>
      <c r="K18" s="24" t="s">
        <v>863</v>
      </c>
      <c r="L18" s="1"/>
    </row>
    <row r="19" spans="1:12" ht="28.15" customHeight="1" thickBot="1" x14ac:dyDescent="0.25">
      <c r="A19" s="128"/>
      <c r="B19" s="145"/>
      <c r="C19" s="132"/>
      <c r="D19" s="36" t="s">
        <v>11</v>
      </c>
      <c r="E19" s="37">
        <v>1</v>
      </c>
      <c r="F19" s="4" t="s">
        <v>481</v>
      </c>
      <c r="G19" s="8" t="s">
        <v>456</v>
      </c>
      <c r="H19" s="17" t="s">
        <v>3</v>
      </c>
      <c r="I19" s="37"/>
      <c r="J19" s="4"/>
      <c r="K19" s="25"/>
      <c r="L19" s="1"/>
    </row>
    <row r="20" spans="1:12" ht="45" x14ac:dyDescent="0.2">
      <c r="A20" s="128"/>
      <c r="B20" s="148">
        <v>5</v>
      </c>
      <c r="C20" s="141" t="s">
        <v>478</v>
      </c>
      <c r="D20" s="39" t="s">
        <v>8</v>
      </c>
      <c r="E20" s="135">
        <v>1</v>
      </c>
      <c r="F20" s="3" t="s">
        <v>562</v>
      </c>
      <c r="G20" s="9" t="s">
        <v>862</v>
      </c>
      <c r="H20" s="29" t="s">
        <v>12</v>
      </c>
      <c r="I20" s="62">
        <v>1</v>
      </c>
      <c r="J20" s="3" t="s">
        <v>482</v>
      </c>
      <c r="K20" s="27" t="s">
        <v>410</v>
      </c>
      <c r="L20" s="93">
        <f>E20+E23+I20+I21+I22+I23</f>
        <v>3.5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45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0.5</v>
      </c>
      <c r="J22" s="2" t="s">
        <v>483</v>
      </c>
      <c r="K22" s="24" t="s">
        <v>484</v>
      </c>
      <c r="L22" s="1"/>
    </row>
    <row r="23" spans="1:12" ht="26.25" thickBot="1" x14ac:dyDescent="0.25">
      <c r="A23" s="129"/>
      <c r="B23" s="145"/>
      <c r="C23" s="11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959</v>
      </c>
      <c r="K23" s="25" t="s">
        <v>865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2</v>
      </c>
    </row>
    <row r="27" spans="1:12" x14ac:dyDescent="0.2">
      <c r="A27" s="40"/>
      <c r="B27" s="40"/>
      <c r="C27" s="40"/>
      <c r="D27" s="41" t="s">
        <v>68</v>
      </c>
      <c r="E27" s="26">
        <f>K2</f>
        <v>0.5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19.5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1333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3</v>
      </c>
      <c r="L2" s="18">
        <f>SUM(L4:L23)</f>
        <v>15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127" t="s">
        <v>522</v>
      </c>
      <c r="B4" s="143">
        <v>1</v>
      </c>
      <c r="C4" s="130" t="s">
        <v>488</v>
      </c>
      <c r="D4" s="30" t="s">
        <v>8</v>
      </c>
      <c r="E4" s="147">
        <v>1.5</v>
      </c>
      <c r="F4" s="5" t="s">
        <v>1181</v>
      </c>
      <c r="G4" s="9" t="s">
        <v>866</v>
      </c>
      <c r="H4" s="16" t="s">
        <v>12</v>
      </c>
      <c r="I4" s="31">
        <v>0.3</v>
      </c>
      <c r="J4" s="5" t="s">
        <v>489</v>
      </c>
      <c r="K4" s="23" t="s">
        <v>819</v>
      </c>
      <c r="L4" s="93">
        <f>E4+E7+I4+I5+I6+I7</f>
        <v>3.8</v>
      </c>
    </row>
    <row r="5" spans="1:16" ht="15.7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49"/>
      <c r="C7" s="142"/>
      <c r="D7" s="67" t="s">
        <v>11</v>
      </c>
      <c r="E7" s="68">
        <v>1</v>
      </c>
      <c r="F7" s="65" t="s">
        <v>494</v>
      </c>
      <c r="G7" s="21" t="s">
        <v>496</v>
      </c>
      <c r="H7" s="22" t="s">
        <v>3</v>
      </c>
      <c r="I7" s="68">
        <v>1</v>
      </c>
      <c r="J7" s="65" t="s">
        <v>501</v>
      </c>
      <c r="K7" s="44" t="s">
        <v>870</v>
      </c>
      <c r="L7" s="1"/>
    </row>
    <row r="8" spans="1:16" ht="66.75" customHeight="1" x14ac:dyDescent="0.2">
      <c r="A8" s="128"/>
      <c r="B8" s="143">
        <v>2</v>
      </c>
      <c r="C8" s="130" t="s">
        <v>979</v>
      </c>
      <c r="D8" s="30" t="s">
        <v>8</v>
      </c>
      <c r="E8" s="147">
        <v>1.5</v>
      </c>
      <c r="F8" s="5" t="s">
        <v>504</v>
      </c>
      <c r="G8" s="9" t="s">
        <v>867</v>
      </c>
      <c r="H8" s="16" t="s">
        <v>12</v>
      </c>
      <c r="I8" s="31"/>
      <c r="J8" s="5"/>
      <c r="K8" s="23"/>
      <c r="L8" s="93">
        <f>E8+E11+I8+I10+I9+I11</f>
        <v>3.7</v>
      </c>
    </row>
    <row r="9" spans="1:16" x14ac:dyDescent="0.2">
      <c r="A9" s="128"/>
      <c r="B9" s="144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/>
      <c r="G10" s="7"/>
      <c r="H10" s="35" t="s">
        <v>14</v>
      </c>
      <c r="I10" s="34">
        <v>0.2</v>
      </c>
      <c r="J10" s="2" t="s">
        <v>490</v>
      </c>
      <c r="K10" s="24" t="s">
        <v>710</v>
      </c>
      <c r="L10" s="1"/>
    </row>
    <row r="11" spans="1:16" ht="26.25" thickBot="1" x14ac:dyDescent="0.25">
      <c r="A11" s="128"/>
      <c r="B11" s="145"/>
      <c r="C11" s="132"/>
      <c r="D11" s="36" t="s">
        <v>11</v>
      </c>
      <c r="E11" s="37">
        <v>1</v>
      </c>
      <c r="F11" s="4" t="s">
        <v>495</v>
      </c>
      <c r="G11" s="8" t="s">
        <v>496</v>
      </c>
      <c r="H11" s="17" t="s">
        <v>3</v>
      </c>
      <c r="I11" s="37">
        <v>1</v>
      </c>
      <c r="J11" s="4" t="s">
        <v>502</v>
      </c>
      <c r="K11" s="25" t="s">
        <v>871</v>
      </c>
      <c r="L11" s="1"/>
      <c r="P11" s="61"/>
    </row>
    <row r="12" spans="1:16" ht="70.150000000000006" customHeight="1" x14ac:dyDescent="0.2">
      <c r="A12" s="128"/>
      <c r="B12" s="148">
        <v>3</v>
      </c>
      <c r="C12" s="139" t="s">
        <v>1182</v>
      </c>
      <c r="D12" s="39" t="s">
        <v>8</v>
      </c>
      <c r="E12" s="135">
        <v>1.5</v>
      </c>
      <c r="F12" s="3" t="s">
        <v>1225</v>
      </c>
      <c r="G12" s="28" t="s">
        <v>869</v>
      </c>
      <c r="H12" s="29" t="s">
        <v>12</v>
      </c>
      <c r="I12" s="62"/>
      <c r="J12" s="3"/>
      <c r="K12" s="27"/>
      <c r="L12" s="93">
        <f>E12+E15+I12+I13+I14+I15</f>
        <v>3</v>
      </c>
    </row>
    <row r="13" spans="1:16" x14ac:dyDescent="0.2">
      <c r="A13" s="128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79" t="s">
        <v>945</v>
      </c>
      <c r="K13" s="24" t="s">
        <v>290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0.5</v>
      </c>
      <c r="F15" s="65" t="s">
        <v>495</v>
      </c>
      <c r="G15" s="21" t="s">
        <v>496</v>
      </c>
      <c r="H15" s="22" t="s">
        <v>3</v>
      </c>
      <c r="I15" s="65"/>
      <c r="J15" s="65"/>
      <c r="K15" s="44"/>
      <c r="L15" s="1"/>
    </row>
    <row r="16" spans="1:16" ht="72.75" customHeight="1" x14ac:dyDescent="0.2">
      <c r="A16" s="128"/>
      <c r="B16" s="143">
        <v>4</v>
      </c>
      <c r="C16" s="130" t="s">
        <v>491</v>
      </c>
      <c r="D16" s="30" t="s">
        <v>8</v>
      </c>
      <c r="E16" s="147">
        <v>1</v>
      </c>
      <c r="F16" s="5" t="s">
        <v>563</v>
      </c>
      <c r="G16" s="9" t="s">
        <v>868</v>
      </c>
      <c r="H16" s="16" t="s">
        <v>12</v>
      </c>
      <c r="I16" s="31">
        <v>0.2</v>
      </c>
      <c r="J16" s="5" t="s">
        <v>493</v>
      </c>
      <c r="K16" s="23" t="s">
        <v>817</v>
      </c>
      <c r="L16" s="93">
        <f>E16+E19+I16+I17+I18+I19</f>
        <v>1.2</v>
      </c>
    </row>
    <row r="17" spans="1:12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29.25" customHeight="1" thickBot="1" x14ac:dyDescent="0.25">
      <c r="A19" s="128"/>
      <c r="B19" s="145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48" customHeight="1" x14ac:dyDescent="0.2">
      <c r="A20" s="128"/>
      <c r="B20" s="148">
        <v>5</v>
      </c>
      <c r="C20" s="141" t="s">
        <v>492</v>
      </c>
      <c r="D20" s="39" t="s">
        <v>8</v>
      </c>
      <c r="E20" s="135">
        <v>1</v>
      </c>
      <c r="F20" s="3" t="s">
        <v>960</v>
      </c>
      <c r="G20" s="9" t="s">
        <v>868</v>
      </c>
      <c r="H20" s="29" t="s">
        <v>12</v>
      </c>
      <c r="I20" s="62">
        <v>0.5</v>
      </c>
      <c r="J20" s="3" t="s">
        <v>497</v>
      </c>
      <c r="K20" s="27" t="s">
        <v>58</v>
      </c>
      <c r="L20" s="93">
        <f>E20+E23+I20+I21+I22+I23</f>
        <v>3.3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59.25" customHeight="1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0.8</v>
      </c>
      <c r="J22" s="2" t="s">
        <v>498</v>
      </c>
      <c r="K22" s="24" t="s">
        <v>499</v>
      </c>
      <c r="L22" s="1"/>
    </row>
    <row r="23" spans="1:12" ht="42" customHeight="1" thickBot="1" x14ac:dyDescent="0.25">
      <c r="A23" s="129"/>
      <c r="B23" s="145"/>
      <c r="C23" s="11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503</v>
      </c>
      <c r="K23" s="25" t="s">
        <v>872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2.5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3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17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1334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8" customHeight="1" x14ac:dyDescent="0.2">
      <c r="A4" s="127" t="s">
        <v>523</v>
      </c>
      <c r="B4" s="143">
        <v>1</v>
      </c>
      <c r="C4" s="130" t="s">
        <v>1239</v>
      </c>
      <c r="D4" s="30" t="s">
        <v>8</v>
      </c>
      <c r="E4" s="147">
        <v>1.5</v>
      </c>
      <c r="F4" s="5" t="s">
        <v>961</v>
      </c>
      <c r="G4" s="9" t="s">
        <v>873</v>
      </c>
      <c r="H4" s="16" t="s">
        <v>12</v>
      </c>
      <c r="I4" s="31">
        <v>0.5</v>
      </c>
      <c r="J4" s="5" t="s">
        <v>505</v>
      </c>
      <c r="K4" s="23" t="s">
        <v>874</v>
      </c>
      <c r="L4" s="93">
        <f>E4+E7+I4+I5+I6+I7</f>
        <v>4</v>
      </c>
    </row>
    <row r="5" spans="1:16" ht="1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54" customHeight="1" x14ac:dyDescent="0.2">
      <c r="A6" s="128"/>
      <c r="B6" s="144"/>
      <c r="C6" s="131"/>
      <c r="D6" s="32" t="s">
        <v>10</v>
      </c>
      <c r="E6" s="146"/>
      <c r="F6" s="2" t="s">
        <v>962</v>
      </c>
      <c r="G6" s="7" t="s">
        <v>1297</v>
      </c>
      <c r="H6" s="35" t="s">
        <v>14</v>
      </c>
      <c r="I6" s="34"/>
      <c r="J6" s="2"/>
      <c r="K6" s="24"/>
      <c r="L6" s="1"/>
      <c r="O6" s="61"/>
    </row>
    <row r="7" spans="1:16" ht="34.5" thickBot="1" x14ac:dyDescent="0.25">
      <c r="A7" s="128"/>
      <c r="B7" s="149"/>
      <c r="C7" s="142"/>
      <c r="D7" s="67" t="s">
        <v>11</v>
      </c>
      <c r="E7" s="68">
        <v>1</v>
      </c>
      <c r="F7" s="65" t="s">
        <v>513</v>
      </c>
      <c r="G7" s="21" t="s">
        <v>496</v>
      </c>
      <c r="H7" s="22" t="s">
        <v>3</v>
      </c>
      <c r="I7" s="68">
        <v>1</v>
      </c>
      <c r="J7" s="65" t="s">
        <v>519</v>
      </c>
      <c r="K7" s="44" t="s">
        <v>879</v>
      </c>
      <c r="L7" s="1"/>
    </row>
    <row r="8" spans="1:16" ht="57" customHeight="1" x14ac:dyDescent="0.2">
      <c r="A8" s="128"/>
      <c r="B8" s="143">
        <v>2</v>
      </c>
      <c r="C8" s="130" t="s">
        <v>506</v>
      </c>
      <c r="D8" s="30" t="s">
        <v>8</v>
      </c>
      <c r="E8" s="147">
        <v>1.5</v>
      </c>
      <c r="F8" s="5" t="s">
        <v>524</v>
      </c>
      <c r="G8" s="9" t="s">
        <v>873</v>
      </c>
      <c r="H8" s="16" t="s">
        <v>12</v>
      </c>
      <c r="I8" s="31">
        <v>0.5</v>
      </c>
      <c r="J8" s="5" t="s">
        <v>510</v>
      </c>
      <c r="K8" s="23" t="s">
        <v>875</v>
      </c>
      <c r="L8" s="93">
        <f>E8+E11+I8+I10+I9+I11</f>
        <v>4</v>
      </c>
    </row>
    <row r="9" spans="1:16" x14ac:dyDescent="0.2">
      <c r="A9" s="128"/>
      <c r="B9" s="144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6" ht="28.15" customHeight="1" x14ac:dyDescent="0.2">
      <c r="A10" s="128"/>
      <c r="B10" s="144"/>
      <c r="C10" s="131"/>
      <c r="D10" s="32" t="s">
        <v>10</v>
      </c>
      <c r="E10" s="146"/>
      <c r="F10" s="2" t="s">
        <v>507</v>
      </c>
      <c r="G10" s="7" t="s">
        <v>1298</v>
      </c>
      <c r="H10" s="35" t="s">
        <v>14</v>
      </c>
      <c r="I10" s="34"/>
      <c r="J10" s="2"/>
      <c r="K10" s="24"/>
      <c r="L10" s="1"/>
    </row>
    <row r="11" spans="1:16" ht="39" thickBot="1" x14ac:dyDescent="0.25">
      <c r="A11" s="128"/>
      <c r="B11" s="145"/>
      <c r="C11" s="132"/>
      <c r="D11" s="36" t="s">
        <v>11</v>
      </c>
      <c r="E11" s="37">
        <v>1</v>
      </c>
      <c r="F11" s="4" t="s">
        <v>514</v>
      </c>
      <c r="G11" s="8" t="s">
        <v>496</v>
      </c>
      <c r="H11" s="17" t="s">
        <v>3</v>
      </c>
      <c r="I11" s="37">
        <v>1</v>
      </c>
      <c r="J11" s="4" t="s">
        <v>520</v>
      </c>
      <c r="K11" s="25" t="s">
        <v>880</v>
      </c>
      <c r="L11" s="1"/>
      <c r="P11" s="61"/>
    </row>
    <row r="12" spans="1:16" ht="54.75" customHeight="1" x14ac:dyDescent="0.2">
      <c r="A12" s="128"/>
      <c r="B12" s="148">
        <v>3</v>
      </c>
      <c r="C12" s="139" t="s">
        <v>1240</v>
      </c>
      <c r="D12" s="39" t="s">
        <v>8</v>
      </c>
      <c r="E12" s="135">
        <v>1.5</v>
      </c>
      <c r="F12" s="3" t="s">
        <v>508</v>
      </c>
      <c r="G12" s="28" t="s">
        <v>876</v>
      </c>
      <c r="H12" s="29" t="s">
        <v>12</v>
      </c>
      <c r="I12" s="62">
        <v>0.5</v>
      </c>
      <c r="J12" s="3" t="s">
        <v>963</v>
      </c>
      <c r="K12" s="27" t="s">
        <v>877</v>
      </c>
      <c r="L12" s="93">
        <f>E12+E15+I12+I13+I14+I15</f>
        <v>4</v>
      </c>
    </row>
    <row r="13" spans="1:16" ht="22.5" x14ac:dyDescent="0.2">
      <c r="A13" s="128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500</v>
      </c>
      <c r="K13" s="24" t="s">
        <v>30</v>
      </c>
      <c r="L13" s="1"/>
    </row>
    <row r="14" spans="1:16" ht="25.5" x14ac:dyDescent="0.2">
      <c r="A14" s="128"/>
      <c r="B14" s="144"/>
      <c r="C14" s="131"/>
      <c r="D14" s="32" t="s">
        <v>10</v>
      </c>
      <c r="E14" s="146"/>
      <c r="F14" s="2" t="s">
        <v>509</v>
      </c>
      <c r="G14" s="7" t="s">
        <v>1299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65" t="s">
        <v>514</v>
      </c>
      <c r="G15" s="21" t="s">
        <v>496</v>
      </c>
      <c r="H15" s="22" t="s">
        <v>3</v>
      </c>
      <c r="I15" s="65"/>
      <c r="J15" s="65"/>
      <c r="K15" s="44"/>
      <c r="L15" s="1"/>
    </row>
    <row r="16" spans="1:16" ht="30" customHeight="1" x14ac:dyDescent="0.2">
      <c r="A16" s="128"/>
      <c r="B16" s="143">
        <v>4</v>
      </c>
      <c r="C16" s="130" t="s">
        <v>511</v>
      </c>
      <c r="D16" s="30" t="s">
        <v>8</v>
      </c>
      <c r="E16" s="147">
        <v>1</v>
      </c>
      <c r="F16" s="5" t="s">
        <v>964</v>
      </c>
      <c r="G16" s="9" t="s">
        <v>878</v>
      </c>
      <c r="H16" s="16" t="s">
        <v>12</v>
      </c>
      <c r="I16" s="31"/>
      <c r="J16" s="5"/>
      <c r="K16" s="23"/>
      <c r="L16" s="93">
        <f>E16+E19+I16+I17+I18+I19</f>
        <v>2</v>
      </c>
    </row>
    <row r="17" spans="1:12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ht="45" customHeight="1" x14ac:dyDescent="0.2">
      <c r="A18" s="128"/>
      <c r="B18" s="144"/>
      <c r="C18" s="131"/>
      <c r="D18" s="32" t="s">
        <v>10</v>
      </c>
      <c r="E18" s="146"/>
      <c r="F18" s="2" t="s">
        <v>1183</v>
      </c>
      <c r="G18" s="7" t="s">
        <v>1299</v>
      </c>
      <c r="H18" s="35" t="s">
        <v>14</v>
      </c>
      <c r="I18" s="34"/>
      <c r="J18" s="2"/>
      <c r="K18" s="24"/>
      <c r="L18" s="1"/>
    </row>
    <row r="19" spans="1:12" ht="25.15" customHeight="1" thickBot="1" x14ac:dyDescent="0.25">
      <c r="A19" s="128"/>
      <c r="B19" s="145"/>
      <c r="C19" s="132"/>
      <c r="D19" s="36" t="s">
        <v>11</v>
      </c>
      <c r="E19" s="37">
        <v>1</v>
      </c>
      <c r="F19" s="4" t="s">
        <v>525</v>
      </c>
      <c r="G19" s="8" t="s">
        <v>515</v>
      </c>
      <c r="H19" s="17" t="s">
        <v>3</v>
      </c>
      <c r="I19" s="37"/>
      <c r="J19" s="4"/>
      <c r="K19" s="25"/>
      <c r="L19" s="1"/>
    </row>
    <row r="20" spans="1:12" ht="38.25" x14ac:dyDescent="0.2">
      <c r="A20" s="128"/>
      <c r="B20" s="148">
        <v>5</v>
      </c>
      <c r="C20" s="141" t="s">
        <v>512</v>
      </c>
      <c r="D20" s="39" t="s">
        <v>8</v>
      </c>
      <c r="E20" s="135">
        <v>1</v>
      </c>
      <c r="F20" s="3" t="s">
        <v>965</v>
      </c>
      <c r="G20" s="9" t="s">
        <v>878</v>
      </c>
      <c r="H20" s="29" t="s">
        <v>12</v>
      </c>
      <c r="I20" s="62">
        <v>1</v>
      </c>
      <c r="J20" s="3" t="s">
        <v>516</v>
      </c>
      <c r="K20" s="27" t="s">
        <v>1247</v>
      </c>
      <c r="L20" s="93">
        <f>E20+E23+I20+I21+I22+I23</f>
        <v>4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50.25" customHeight="1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1</v>
      </c>
      <c r="J22" s="2" t="s">
        <v>517</v>
      </c>
      <c r="K22" s="24" t="s">
        <v>518</v>
      </c>
      <c r="L22" s="1"/>
    </row>
    <row r="23" spans="1:12" ht="26.25" thickBot="1" x14ac:dyDescent="0.25">
      <c r="A23" s="129"/>
      <c r="B23" s="145"/>
      <c r="C23" s="11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521</v>
      </c>
      <c r="K23" s="25" t="s">
        <v>754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1335</v>
      </c>
      <c r="B1" s="125"/>
      <c r="C1" s="125"/>
      <c r="D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F2" s="13"/>
      <c r="G2" s="53"/>
      <c r="J2" s="13" t="s">
        <v>162</v>
      </c>
      <c r="K2" s="54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7.75" customHeight="1" x14ac:dyDescent="0.2">
      <c r="A4" s="127" t="s">
        <v>557</v>
      </c>
      <c r="B4" s="143">
        <v>1</v>
      </c>
      <c r="C4" s="130" t="s">
        <v>1241</v>
      </c>
      <c r="D4" s="30" t="s">
        <v>8</v>
      </c>
      <c r="E4" s="147">
        <v>1.5</v>
      </c>
      <c r="F4" s="5" t="s">
        <v>1226</v>
      </c>
      <c r="G4" s="9" t="s">
        <v>881</v>
      </c>
      <c r="H4" s="16" t="s">
        <v>12</v>
      </c>
      <c r="I4" s="31">
        <v>0.5</v>
      </c>
      <c r="J4" s="5" t="s">
        <v>527</v>
      </c>
      <c r="K4" s="23" t="s">
        <v>883</v>
      </c>
      <c r="L4" s="93">
        <f>E4+E7+I4+I5+I6+I7</f>
        <v>4</v>
      </c>
    </row>
    <row r="5" spans="1:16" ht="1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43.5" customHeight="1" x14ac:dyDescent="0.2">
      <c r="A6" s="128"/>
      <c r="B6" s="144"/>
      <c r="C6" s="131"/>
      <c r="D6" s="32" t="s">
        <v>10</v>
      </c>
      <c r="E6" s="146"/>
      <c r="F6" s="2" t="s">
        <v>526</v>
      </c>
      <c r="G6" s="7" t="s">
        <v>882</v>
      </c>
      <c r="H6" s="35" t="s">
        <v>14</v>
      </c>
      <c r="I6" s="34">
        <v>1</v>
      </c>
      <c r="J6" s="2" t="s">
        <v>626</v>
      </c>
      <c r="K6" s="24" t="s">
        <v>627</v>
      </c>
      <c r="L6" s="1"/>
      <c r="O6" s="61"/>
    </row>
    <row r="7" spans="1:16" ht="39" thickBot="1" x14ac:dyDescent="0.25">
      <c r="A7" s="128"/>
      <c r="B7" s="149"/>
      <c r="C7" s="142"/>
      <c r="D7" s="67" t="s">
        <v>11</v>
      </c>
      <c r="E7" s="68"/>
      <c r="F7" s="65"/>
      <c r="G7" s="21"/>
      <c r="H7" s="22" t="s">
        <v>3</v>
      </c>
      <c r="I7" s="68">
        <v>1</v>
      </c>
      <c r="J7" s="65" t="s">
        <v>547</v>
      </c>
      <c r="K7" s="44" t="s">
        <v>754</v>
      </c>
      <c r="L7" s="1"/>
    </row>
    <row r="8" spans="1:16" ht="29.25" customHeight="1" x14ac:dyDescent="0.2">
      <c r="A8" s="128"/>
      <c r="B8" s="143">
        <v>2</v>
      </c>
      <c r="C8" s="130" t="s">
        <v>528</v>
      </c>
      <c r="D8" s="30" t="s">
        <v>8</v>
      </c>
      <c r="E8" s="147">
        <v>1.5</v>
      </c>
      <c r="F8" s="5" t="s">
        <v>1184</v>
      </c>
      <c r="G8" s="9" t="s">
        <v>885</v>
      </c>
      <c r="H8" s="16" t="s">
        <v>12</v>
      </c>
      <c r="I8" s="31"/>
      <c r="J8" s="5"/>
      <c r="K8" s="23"/>
      <c r="L8" s="93">
        <f>E8+E11+I8+I10+I9+I11</f>
        <v>4</v>
      </c>
    </row>
    <row r="9" spans="1:16" ht="48.75" customHeight="1" x14ac:dyDescent="0.2">
      <c r="A9" s="128"/>
      <c r="B9" s="144"/>
      <c r="C9" s="131"/>
      <c r="D9" s="32" t="s">
        <v>9</v>
      </c>
      <c r="E9" s="146"/>
      <c r="F9" s="2" t="s">
        <v>529</v>
      </c>
      <c r="G9" s="7" t="s">
        <v>884</v>
      </c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28"/>
      <c r="B11" s="145"/>
      <c r="C11" s="132"/>
      <c r="D11" s="36" t="s">
        <v>11</v>
      </c>
      <c r="E11" s="37">
        <v>1.5</v>
      </c>
      <c r="F11" s="4" t="s">
        <v>540</v>
      </c>
      <c r="G11" s="8" t="s">
        <v>515</v>
      </c>
      <c r="H11" s="17" t="s">
        <v>3</v>
      </c>
      <c r="I11" s="37">
        <v>1</v>
      </c>
      <c r="J11" s="4" t="s">
        <v>548</v>
      </c>
      <c r="K11" s="25" t="s">
        <v>754</v>
      </c>
      <c r="L11" s="1"/>
      <c r="P11" s="61"/>
    </row>
    <row r="12" spans="1:16" ht="63.75" x14ac:dyDescent="0.2">
      <c r="A12" s="128"/>
      <c r="B12" s="148">
        <v>3</v>
      </c>
      <c r="C12" s="139" t="s">
        <v>1242</v>
      </c>
      <c r="D12" s="39" t="s">
        <v>8</v>
      </c>
      <c r="E12" s="135">
        <v>1.5</v>
      </c>
      <c r="F12" s="3" t="s">
        <v>530</v>
      </c>
      <c r="G12" s="28" t="s">
        <v>886</v>
      </c>
      <c r="H12" s="29" t="s">
        <v>12</v>
      </c>
      <c r="I12" s="62"/>
      <c r="J12" s="3"/>
      <c r="K12" s="27"/>
      <c r="L12" s="93">
        <f>E12+E15+I12+I13+I14+I15</f>
        <v>3.5</v>
      </c>
    </row>
    <row r="13" spans="1:16" ht="22.5" x14ac:dyDescent="0.2">
      <c r="A13" s="128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546</v>
      </c>
      <c r="K13" s="24" t="s">
        <v>264</v>
      </c>
      <c r="L13" s="1"/>
    </row>
    <row r="14" spans="1:16" ht="33.75" x14ac:dyDescent="0.2">
      <c r="A14" s="128"/>
      <c r="B14" s="144"/>
      <c r="C14" s="131"/>
      <c r="D14" s="32" t="s">
        <v>10</v>
      </c>
      <c r="E14" s="146"/>
      <c r="F14" s="2" t="s">
        <v>531</v>
      </c>
      <c r="G14" s="7" t="s">
        <v>1248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65" t="s">
        <v>541</v>
      </c>
      <c r="G15" s="21" t="s">
        <v>515</v>
      </c>
      <c r="H15" s="22" t="s">
        <v>3</v>
      </c>
      <c r="I15" s="65"/>
      <c r="J15" s="65"/>
      <c r="K15" s="44"/>
      <c r="L15" s="1"/>
    </row>
    <row r="16" spans="1:16" ht="69.75" customHeight="1" x14ac:dyDescent="0.2">
      <c r="A16" s="128"/>
      <c r="B16" s="143">
        <v>4</v>
      </c>
      <c r="C16" s="130" t="s">
        <v>532</v>
      </c>
      <c r="D16" s="30" t="s">
        <v>8</v>
      </c>
      <c r="E16" s="147">
        <v>1</v>
      </c>
      <c r="F16" s="5" t="s">
        <v>564</v>
      </c>
      <c r="G16" s="9" t="s">
        <v>887</v>
      </c>
      <c r="H16" s="16" t="s">
        <v>12</v>
      </c>
      <c r="I16" s="31"/>
      <c r="J16" s="5"/>
      <c r="K16" s="23"/>
      <c r="L16" s="93">
        <f>E16+E19+I16+I17+I18+I19</f>
        <v>1.5</v>
      </c>
    </row>
    <row r="17" spans="1:12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ht="30" customHeight="1" x14ac:dyDescent="0.2">
      <c r="A18" s="128"/>
      <c r="B18" s="144"/>
      <c r="C18" s="131"/>
      <c r="D18" s="32" t="s">
        <v>10</v>
      </c>
      <c r="E18" s="146"/>
      <c r="F18" s="2" t="s">
        <v>534</v>
      </c>
      <c r="G18" s="7" t="s">
        <v>888</v>
      </c>
      <c r="H18" s="35" t="s">
        <v>14</v>
      </c>
      <c r="I18" s="34"/>
      <c r="J18" s="2"/>
      <c r="K18" s="24"/>
      <c r="L18" s="1"/>
    </row>
    <row r="19" spans="1:12" ht="33" customHeight="1" thickBot="1" x14ac:dyDescent="0.25">
      <c r="A19" s="128"/>
      <c r="B19" s="145"/>
      <c r="C19" s="132"/>
      <c r="D19" s="36" t="s">
        <v>11</v>
      </c>
      <c r="E19" s="37">
        <v>0.5</v>
      </c>
      <c r="F19" s="4" t="s">
        <v>541</v>
      </c>
      <c r="G19" s="8" t="s">
        <v>515</v>
      </c>
      <c r="H19" s="17" t="s">
        <v>3</v>
      </c>
      <c r="I19" s="37"/>
      <c r="J19" s="4"/>
      <c r="K19" s="25"/>
      <c r="L19" s="1"/>
    </row>
    <row r="20" spans="1:12" ht="38.25" x14ac:dyDescent="0.2">
      <c r="A20" s="128"/>
      <c r="B20" s="148">
        <v>5</v>
      </c>
      <c r="C20" s="141" t="s">
        <v>533</v>
      </c>
      <c r="D20" s="39" t="s">
        <v>8</v>
      </c>
      <c r="E20" s="135">
        <v>1</v>
      </c>
      <c r="F20" s="3" t="s">
        <v>966</v>
      </c>
      <c r="G20" s="28" t="s">
        <v>887</v>
      </c>
      <c r="H20" s="29" t="s">
        <v>12</v>
      </c>
      <c r="I20" s="62">
        <v>0.5</v>
      </c>
      <c r="J20" s="3" t="s">
        <v>542</v>
      </c>
      <c r="K20" s="27" t="s">
        <v>543</v>
      </c>
      <c r="L20" s="93">
        <f>E20+E23+I20+I21+I22+I23</f>
        <v>3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33.75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0.5</v>
      </c>
      <c r="J22" s="2" t="s">
        <v>544</v>
      </c>
      <c r="K22" s="24" t="s">
        <v>545</v>
      </c>
      <c r="L22" s="1"/>
    </row>
    <row r="23" spans="1:12" ht="51.75" thickBot="1" x14ac:dyDescent="0.25">
      <c r="A23" s="129"/>
      <c r="B23" s="145"/>
      <c r="C23" s="119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549</v>
      </c>
      <c r="K23" s="25" t="s">
        <v>754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</v>
      </c>
      <c r="K24" s="64"/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  <c r="K25" s="64"/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1.5</v>
      </c>
      <c r="K26" s="64"/>
    </row>
    <row r="27" spans="1:12" x14ac:dyDescent="0.2">
      <c r="A27" s="40"/>
      <c r="B27" s="40"/>
      <c r="C27" s="40"/>
      <c r="D27" s="41" t="s">
        <v>68</v>
      </c>
      <c r="E27" s="26">
        <f>K2</f>
        <v>2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</v>
      </c>
    </row>
    <row r="31" spans="1:12" x14ac:dyDescent="0.2">
      <c r="C31" s="1"/>
    </row>
  </sheetData>
  <mergeCells count="17"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80" zoomScaleNormal="75" zoomScaleSheetLayoutView="80" workbookViewId="0">
      <selection activeCell="L2" sqref="L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5.140625" customWidth="1"/>
    <col min="10" max="10" width="50.7109375" customWidth="1"/>
    <col min="11" max="11" width="10.42578125" customWidth="1"/>
  </cols>
  <sheetData>
    <row r="1" spans="1:13" x14ac:dyDescent="0.2">
      <c r="A1" s="140" t="s">
        <v>1308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  <c r="M1" s="53"/>
    </row>
    <row r="2" spans="1:13" x14ac:dyDescent="0.2">
      <c r="A2" s="126"/>
      <c r="B2" s="126"/>
      <c r="C2" s="126"/>
      <c r="D2" s="126"/>
      <c r="E2" s="126"/>
      <c r="J2" s="13" t="s">
        <v>162</v>
      </c>
      <c r="K2" s="54">
        <f>20-(E24+E25+I24+I25+I26+I27+I28)</f>
        <v>2.5</v>
      </c>
      <c r="L2" s="18">
        <f>SUM(L4:L23)</f>
        <v>15.5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66" customHeight="1" x14ac:dyDescent="0.2">
      <c r="A4" s="127" t="s">
        <v>1196</v>
      </c>
      <c r="B4" s="114">
        <v>1</v>
      </c>
      <c r="C4" s="130" t="s">
        <v>93</v>
      </c>
      <c r="D4" s="30" t="s">
        <v>8</v>
      </c>
      <c r="E4" s="122">
        <v>1</v>
      </c>
      <c r="F4" s="5" t="s">
        <v>95</v>
      </c>
      <c r="G4" s="9" t="s">
        <v>684</v>
      </c>
      <c r="H4" s="16" t="s">
        <v>1194</v>
      </c>
      <c r="I4" s="58"/>
      <c r="J4" s="5"/>
      <c r="K4" s="23"/>
      <c r="L4" s="93">
        <f>E4+E7+I4+I5+I6+I7</f>
        <v>3</v>
      </c>
    </row>
    <row r="5" spans="1:13" x14ac:dyDescent="0.2">
      <c r="A5" s="128"/>
      <c r="B5" s="115"/>
      <c r="C5" s="131"/>
      <c r="D5" s="32" t="s">
        <v>9</v>
      </c>
      <c r="E5" s="123"/>
      <c r="F5" s="2"/>
      <c r="G5" s="7"/>
      <c r="H5" s="33" t="s">
        <v>13</v>
      </c>
      <c r="I5" s="59"/>
      <c r="J5" s="2"/>
      <c r="K5" s="24"/>
      <c r="L5" s="1"/>
    </row>
    <row r="6" spans="1:13" x14ac:dyDescent="0.2">
      <c r="A6" s="128"/>
      <c r="B6" s="115"/>
      <c r="C6" s="131"/>
      <c r="D6" s="32" t="s">
        <v>10</v>
      </c>
      <c r="E6" s="124"/>
      <c r="F6" s="2"/>
      <c r="G6" s="7"/>
      <c r="H6" s="35" t="s">
        <v>14</v>
      </c>
      <c r="I6" s="59"/>
      <c r="J6" s="2"/>
      <c r="K6" s="24"/>
      <c r="L6" s="1"/>
    </row>
    <row r="7" spans="1:13" ht="58.5" customHeight="1" thickBot="1" x14ac:dyDescent="0.25">
      <c r="A7" s="128"/>
      <c r="B7" s="116"/>
      <c r="C7" s="132"/>
      <c r="D7" s="36" t="s">
        <v>11</v>
      </c>
      <c r="E7" s="57">
        <v>1</v>
      </c>
      <c r="F7" s="4" t="s">
        <v>87</v>
      </c>
      <c r="G7" s="8" t="s">
        <v>79</v>
      </c>
      <c r="H7" s="17" t="s">
        <v>3</v>
      </c>
      <c r="I7" s="57">
        <v>1</v>
      </c>
      <c r="J7" s="4" t="s">
        <v>90</v>
      </c>
      <c r="K7" s="25" t="s">
        <v>678</v>
      </c>
      <c r="L7" s="1"/>
    </row>
    <row r="8" spans="1:13" ht="40.5" customHeight="1" x14ac:dyDescent="0.2">
      <c r="A8" s="128"/>
      <c r="B8" s="115">
        <v>2</v>
      </c>
      <c r="C8" s="139" t="s">
        <v>94</v>
      </c>
      <c r="D8" s="39" t="s">
        <v>8</v>
      </c>
      <c r="E8" s="123">
        <v>1</v>
      </c>
      <c r="F8" s="3" t="s">
        <v>101</v>
      </c>
      <c r="G8" s="28" t="s">
        <v>684</v>
      </c>
      <c r="H8" s="29" t="s">
        <v>1194</v>
      </c>
      <c r="I8" s="56"/>
      <c r="J8" s="3"/>
      <c r="K8" s="43"/>
      <c r="L8" s="93">
        <f>E8+E11+I8+I10+I9+I11</f>
        <v>3.5</v>
      </c>
    </row>
    <row r="9" spans="1:13" ht="25.5" x14ac:dyDescent="0.2">
      <c r="A9" s="128"/>
      <c r="B9" s="115"/>
      <c r="C9" s="131"/>
      <c r="D9" s="32" t="s">
        <v>9</v>
      </c>
      <c r="E9" s="123"/>
      <c r="F9" s="2" t="s">
        <v>301</v>
      </c>
      <c r="G9" s="7" t="s">
        <v>686</v>
      </c>
      <c r="H9" s="33" t="s">
        <v>13</v>
      </c>
      <c r="I9" s="59"/>
      <c r="J9" s="2"/>
      <c r="K9" s="24"/>
      <c r="L9" s="1"/>
    </row>
    <row r="10" spans="1:13" ht="29.25" customHeight="1" x14ac:dyDescent="0.2">
      <c r="A10" s="128"/>
      <c r="B10" s="115"/>
      <c r="C10" s="131"/>
      <c r="D10" s="32" t="s">
        <v>10</v>
      </c>
      <c r="E10" s="124"/>
      <c r="F10" s="2"/>
      <c r="G10" s="7"/>
      <c r="H10" s="35" t="s">
        <v>14</v>
      </c>
      <c r="I10" s="59">
        <v>0.5</v>
      </c>
      <c r="J10" s="2" t="s">
        <v>302</v>
      </c>
      <c r="K10" s="24" t="s">
        <v>82</v>
      </c>
      <c r="L10" s="1"/>
    </row>
    <row r="11" spans="1:13" ht="39" thickBot="1" x14ac:dyDescent="0.25">
      <c r="A11" s="129"/>
      <c r="B11" s="116"/>
      <c r="C11" s="132"/>
      <c r="D11" s="36" t="s">
        <v>11</v>
      </c>
      <c r="E11" s="57">
        <v>1</v>
      </c>
      <c r="F11" s="4" t="s">
        <v>88</v>
      </c>
      <c r="G11" s="8" t="s">
        <v>79</v>
      </c>
      <c r="H11" s="17" t="s">
        <v>3</v>
      </c>
      <c r="I11" s="57">
        <v>1</v>
      </c>
      <c r="J11" s="4" t="s">
        <v>91</v>
      </c>
      <c r="K11" s="25" t="s">
        <v>692</v>
      </c>
      <c r="L11" s="1"/>
    </row>
    <row r="12" spans="1:13" ht="38.25" x14ac:dyDescent="0.2">
      <c r="A12" s="127" t="s">
        <v>96</v>
      </c>
      <c r="B12" s="114">
        <v>3</v>
      </c>
      <c r="C12" s="130" t="s">
        <v>97</v>
      </c>
      <c r="D12" s="30" t="s">
        <v>8</v>
      </c>
      <c r="E12" s="122">
        <v>1.5</v>
      </c>
      <c r="F12" s="5" t="s">
        <v>303</v>
      </c>
      <c r="G12" s="9" t="s">
        <v>687</v>
      </c>
      <c r="H12" s="16" t="s">
        <v>1194</v>
      </c>
      <c r="I12" s="58"/>
      <c r="J12" s="5"/>
      <c r="K12" s="23"/>
      <c r="L12" s="93">
        <f>E12+E15+I12+I13+I14+I15</f>
        <v>3</v>
      </c>
    </row>
    <row r="13" spans="1:13" ht="25.5" x14ac:dyDescent="0.2">
      <c r="A13" s="128"/>
      <c r="B13" s="115"/>
      <c r="C13" s="131"/>
      <c r="D13" s="32" t="s">
        <v>9</v>
      </c>
      <c r="E13" s="123"/>
      <c r="F13" s="3" t="s">
        <v>1205</v>
      </c>
      <c r="G13" s="7" t="s">
        <v>694</v>
      </c>
      <c r="H13" s="33" t="s">
        <v>13</v>
      </c>
      <c r="I13" s="59"/>
      <c r="J13" s="20"/>
      <c r="K13" s="44"/>
      <c r="L13" s="1"/>
    </row>
    <row r="14" spans="1:13" ht="15.75" customHeight="1" x14ac:dyDescent="0.2">
      <c r="A14" s="128"/>
      <c r="B14" s="115"/>
      <c r="C14" s="131"/>
      <c r="D14" s="32" t="s">
        <v>10</v>
      </c>
      <c r="E14" s="124"/>
      <c r="F14" s="2"/>
      <c r="G14" s="7"/>
      <c r="H14" s="35" t="s">
        <v>14</v>
      </c>
      <c r="I14" s="59">
        <v>0.5</v>
      </c>
      <c r="J14" s="47" t="s">
        <v>304</v>
      </c>
      <c r="K14" s="98" t="s">
        <v>688</v>
      </c>
      <c r="L14" s="1"/>
    </row>
    <row r="15" spans="1:13" ht="39" thickBot="1" x14ac:dyDescent="0.25">
      <c r="A15" s="128"/>
      <c r="B15" s="115"/>
      <c r="C15" s="142"/>
      <c r="D15" s="67" t="s">
        <v>11</v>
      </c>
      <c r="E15" s="84">
        <v>1</v>
      </c>
      <c r="F15" s="20" t="s">
        <v>88</v>
      </c>
      <c r="G15" s="21" t="s">
        <v>79</v>
      </c>
      <c r="H15" s="22" t="s">
        <v>3</v>
      </c>
      <c r="I15" s="85"/>
      <c r="J15" s="20"/>
      <c r="K15" s="102"/>
      <c r="L15" s="1"/>
    </row>
    <row r="16" spans="1:13" ht="38.25" x14ac:dyDescent="0.2">
      <c r="A16" s="128"/>
      <c r="B16" s="114">
        <v>4</v>
      </c>
      <c r="C16" s="130" t="s">
        <v>98</v>
      </c>
      <c r="D16" s="30" t="s">
        <v>8</v>
      </c>
      <c r="E16" s="122">
        <v>1.5</v>
      </c>
      <c r="F16" s="5" t="s">
        <v>305</v>
      </c>
      <c r="G16" s="9" t="s">
        <v>689</v>
      </c>
      <c r="H16" s="16" t="s">
        <v>1194</v>
      </c>
      <c r="I16" s="58">
        <v>1</v>
      </c>
      <c r="J16" s="5" t="s">
        <v>99</v>
      </c>
      <c r="K16" s="23" t="s">
        <v>690</v>
      </c>
      <c r="L16" s="93">
        <f>E16+E19+I16+I17+I18</f>
        <v>2.5</v>
      </c>
    </row>
    <row r="17" spans="1:12" ht="45" x14ac:dyDescent="0.2">
      <c r="A17" s="128"/>
      <c r="B17" s="115"/>
      <c r="C17" s="131"/>
      <c r="D17" s="32" t="s">
        <v>9</v>
      </c>
      <c r="E17" s="123"/>
      <c r="F17" s="103" t="s">
        <v>214</v>
      </c>
      <c r="G17" s="7" t="s">
        <v>695</v>
      </c>
      <c r="H17" s="33" t="s">
        <v>13</v>
      </c>
      <c r="I17" s="59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24"/>
      <c r="F18" s="2"/>
      <c r="G18" s="7"/>
      <c r="H18" s="35" t="s">
        <v>14</v>
      </c>
      <c r="I18" s="59"/>
      <c r="J18" s="2"/>
      <c r="K18" s="24"/>
      <c r="L18" s="1"/>
    </row>
    <row r="19" spans="1:12" ht="26.25" thickBot="1" x14ac:dyDescent="0.25">
      <c r="A19" s="128"/>
      <c r="B19" s="116"/>
      <c r="C19" s="132"/>
      <c r="D19" s="36" t="s">
        <v>11</v>
      </c>
      <c r="E19" s="57"/>
      <c r="F19" s="19"/>
      <c r="G19" s="8"/>
      <c r="H19" s="17" t="s">
        <v>3</v>
      </c>
      <c r="I19" s="15"/>
      <c r="J19" s="15"/>
      <c r="K19" s="104"/>
      <c r="L19" s="1"/>
    </row>
    <row r="20" spans="1:12" ht="68.25" customHeight="1" x14ac:dyDescent="0.2">
      <c r="A20" s="128"/>
      <c r="B20" s="115">
        <v>5</v>
      </c>
      <c r="C20" s="141" t="s">
        <v>100</v>
      </c>
      <c r="D20" s="39" t="s">
        <v>8</v>
      </c>
      <c r="E20" s="124">
        <v>1.5</v>
      </c>
      <c r="F20" s="3" t="s">
        <v>306</v>
      </c>
      <c r="G20" s="28" t="s">
        <v>691</v>
      </c>
      <c r="H20" s="29" t="s">
        <v>1194</v>
      </c>
      <c r="I20" s="56"/>
      <c r="J20" s="3"/>
      <c r="K20" s="27"/>
      <c r="L20" s="93">
        <f>E20+E23+I20+I21+I22+I23</f>
        <v>3.5</v>
      </c>
    </row>
    <row r="21" spans="1:12" x14ac:dyDescent="0.2">
      <c r="A21" s="128"/>
      <c r="B21" s="115"/>
      <c r="C21" s="118"/>
      <c r="D21" s="32" t="s">
        <v>9</v>
      </c>
      <c r="E21" s="121"/>
      <c r="F21" s="2" t="s">
        <v>50</v>
      </c>
      <c r="G21" s="7" t="s">
        <v>685</v>
      </c>
      <c r="H21" s="33" t="s">
        <v>13</v>
      </c>
      <c r="I21" s="60"/>
      <c r="J21" s="2"/>
      <c r="K21" s="24"/>
      <c r="L21" s="1"/>
    </row>
    <row r="22" spans="1:12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/>
      <c r="J22" s="2"/>
      <c r="K22" s="24"/>
      <c r="L22" s="1"/>
    </row>
    <row r="23" spans="1:12" ht="26.25" thickBot="1" x14ac:dyDescent="0.25">
      <c r="A23" s="129"/>
      <c r="B23" s="116"/>
      <c r="C23" s="119"/>
      <c r="D23" s="36" t="s">
        <v>11</v>
      </c>
      <c r="E23" s="57">
        <v>1</v>
      </c>
      <c r="F23" s="19" t="s">
        <v>89</v>
      </c>
      <c r="G23" s="8" t="s">
        <v>79</v>
      </c>
      <c r="H23" s="17" t="s">
        <v>3</v>
      </c>
      <c r="I23" s="57">
        <v>1</v>
      </c>
      <c r="J23" s="4" t="s">
        <v>92</v>
      </c>
      <c r="K23" s="25" t="s">
        <v>693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2.5</v>
      </c>
      <c r="H27" s="42" t="s">
        <v>67</v>
      </c>
      <c r="I27" s="18">
        <f>I7+I11+I15+I23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17.5</v>
      </c>
    </row>
    <row r="31" spans="1:12" x14ac:dyDescent="0.2">
      <c r="C31" s="1"/>
    </row>
  </sheetData>
  <mergeCells count="18">
    <mergeCell ref="A1:E2"/>
    <mergeCell ref="B20:B23"/>
    <mergeCell ref="C20:C23"/>
    <mergeCell ref="E20:E22"/>
    <mergeCell ref="A4:A11"/>
    <mergeCell ref="A12:A23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64" customWidth="1"/>
    <col min="8" max="8" width="6.42578125" customWidth="1"/>
    <col min="9" max="9" width="5.1406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1336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100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3" customHeight="1" x14ac:dyDescent="0.2">
      <c r="A4" s="127" t="s">
        <v>946</v>
      </c>
      <c r="B4" s="143">
        <v>1</v>
      </c>
      <c r="C4" s="130" t="s">
        <v>1185</v>
      </c>
      <c r="D4" s="30" t="s">
        <v>8</v>
      </c>
      <c r="E4" s="147">
        <v>1.5</v>
      </c>
      <c r="F4" s="5" t="s">
        <v>567</v>
      </c>
      <c r="G4" s="9" t="s">
        <v>894</v>
      </c>
      <c r="H4" s="16" t="s">
        <v>12</v>
      </c>
      <c r="I4" s="31">
        <v>0.5</v>
      </c>
      <c r="J4" s="5" t="s">
        <v>566</v>
      </c>
      <c r="K4" s="23" t="s">
        <v>1238</v>
      </c>
      <c r="L4" s="93">
        <f>E4+E7+I4+I5+I6+I7</f>
        <v>4</v>
      </c>
    </row>
    <row r="5" spans="1:16" ht="16.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18.75" customHeight="1" x14ac:dyDescent="0.2">
      <c r="A6" s="128"/>
      <c r="B6" s="144"/>
      <c r="C6" s="131"/>
      <c r="D6" s="32" t="s">
        <v>10</v>
      </c>
      <c r="E6" s="146"/>
      <c r="F6" s="2" t="s">
        <v>565</v>
      </c>
      <c r="G6" s="7" t="s">
        <v>839</v>
      </c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49"/>
      <c r="C7" s="142"/>
      <c r="D7" s="67" t="s">
        <v>11</v>
      </c>
      <c r="E7" s="37">
        <v>1</v>
      </c>
      <c r="F7" s="4" t="s">
        <v>550</v>
      </c>
      <c r="G7" s="8" t="s">
        <v>515</v>
      </c>
      <c r="H7" s="22" t="s">
        <v>3</v>
      </c>
      <c r="I7" s="37">
        <v>1</v>
      </c>
      <c r="J7" s="4" t="s">
        <v>555</v>
      </c>
      <c r="K7" s="25" t="s">
        <v>892</v>
      </c>
      <c r="L7" s="1"/>
    </row>
    <row r="8" spans="1:16" ht="66.75" customHeight="1" x14ac:dyDescent="0.2">
      <c r="A8" s="128"/>
      <c r="B8" s="143">
        <v>2</v>
      </c>
      <c r="C8" s="130" t="s">
        <v>568</v>
      </c>
      <c r="D8" s="30" t="s">
        <v>8</v>
      </c>
      <c r="E8" s="147">
        <v>1.5</v>
      </c>
      <c r="F8" s="5" t="s">
        <v>569</v>
      </c>
      <c r="G8" s="9" t="s">
        <v>887</v>
      </c>
      <c r="H8" s="16" t="s">
        <v>12</v>
      </c>
      <c r="I8" s="31">
        <v>0.5</v>
      </c>
      <c r="J8" s="5" t="s">
        <v>571</v>
      </c>
      <c r="K8" s="23" t="s">
        <v>895</v>
      </c>
      <c r="L8" s="93">
        <f>E8+E11+I8+I10+I9+I11</f>
        <v>4</v>
      </c>
    </row>
    <row r="9" spans="1:16" ht="17.25" customHeight="1" x14ac:dyDescent="0.2">
      <c r="A9" s="128"/>
      <c r="B9" s="144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 t="s">
        <v>570</v>
      </c>
      <c r="G10" s="7" t="s">
        <v>839</v>
      </c>
      <c r="H10" s="35" t="s">
        <v>14</v>
      </c>
      <c r="I10" s="34"/>
      <c r="J10" s="2"/>
      <c r="K10" s="24"/>
      <c r="L10" s="1"/>
    </row>
    <row r="11" spans="1:16" ht="51.75" thickBot="1" x14ac:dyDescent="0.25">
      <c r="A11" s="128"/>
      <c r="B11" s="145"/>
      <c r="C11" s="132"/>
      <c r="D11" s="36" t="s">
        <v>11</v>
      </c>
      <c r="E11" s="68">
        <v>1</v>
      </c>
      <c r="F11" s="65" t="s">
        <v>558</v>
      </c>
      <c r="G11" s="21" t="s">
        <v>551</v>
      </c>
      <c r="H11" s="17" t="s">
        <v>3</v>
      </c>
      <c r="I11" s="37">
        <v>1</v>
      </c>
      <c r="J11" s="4" t="s">
        <v>556</v>
      </c>
      <c r="K11" s="25" t="s">
        <v>893</v>
      </c>
      <c r="L11" s="1"/>
      <c r="P11" s="61"/>
    </row>
    <row r="12" spans="1:16" ht="38.25" x14ac:dyDescent="0.2">
      <c r="A12" s="128"/>
      <c r="B12" s="148">
        <v>3</v>
      </c>
      <c r="C12" s="130" t="s">
        <v>572</v>
      </c>
      <c r="D12" s="30" t="s">
        <v>8</v>
      </c>
      <c r="E12" s="147">
        <v>1.5</v>
      </c>
      <c r="F12" s="72" t="s">
        <v>573</v>
      </c>
      <c r="G12" s="9" t="s">
        <v>897</v>
      </c>
      <c r="H12" s="29" t="s">
        <v>12</v>
      </c>
      <c r="I12" s="31">
        <v>0.5</v>
      </c>
      <c r="J12" s="5" t="s">
        <v>575</v>
      </c>
      <c r="K12" s="23" t="s">
        <v>899</v>
      </c>
      <c r="L12" s="93">
        <f>E12+E15+I12+I13+I14+I15</f>
        <v>4</v>
      </c>
    </row>
    <row r="13" spans="1:16" ht="15" x14ac:dyDescent="0.2">
      <c r="A13" s="128"/>
      <c r="B13" s="144"/>
      <c r="C13" s="131"/>
      <c r="D13" s="32" t="s">
        <v>9</v>
      </c>
      <c r="E13" s="146"/>
      <c r="F13" s="75"/>
      <c r="G13" s="7"/>
      <c r="H13" s="33" t="s">
        <v>13</v>
      </c>
      <c r="I13" s="34">
        <v>1</v>
      </c>
      <c r="J13" s="2" t="s">
        <v>413</v>
      </c>
      <c r="K13" s="24" t="s">
        <v>554</v>
      </c>
      <c r="L13" s="1"/>
    </row>
    <row r="14" spans="1:16" ht="25.5" x14ac:dyDescent="0.2">
      <c r="A14" s="128"/>
      <c r="B14" s="144"/>
      <c r="C14" s="131"/>
      <c r="D14" s="32" t="s">
        <v>10</v>
      </c>
      <c r="E14" s="146"/>
      <c r="F14" s="71" t="s">
        <v>574</v>
      </c>
      <c r="G14" s="7" t="s">
        <v>898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9"/>
      <c r="C15" s="142"/>
      <c r="D15" s="67" t="s">
        <v>11</v>
      </c>
      <c r="E15" s="68">
        <v>1</v>
      </c>
      <c r="F15" s="4" t="s">
        <v>550</v>
      </c>
      <c r="G15" s="8" t="s">
        <v>515</v>
      </c>
      <c r="H15" s="22" t="s">
        <v>3</v>
      </c>
      <c r="I15" s="68"/>
      <c r="J15" s="65"/>
      <c r="K15" s="44"/>
      <c r="L15" s="1"/>
    </row>
    <row r="16" spans="1:16" ht="39" customHeight="1" x14ac:dyDescent="0.2">
      <c r="A16" s="128"/>
      <c r="B16" s="143">
        <v>4</v>
      </c>
      <c r="C16" s="130" t="s">
        <v>576</v>
      </c>
      <c r="D16" s="30" t="s">
        <v>8</v>
      </c>
      <c r="E16" s="147">
        <v>1.5</v>
      </c>
      <c r="F16" s="72" t="s">
        <v>577</v>
      </c>
      <c r="G16" s="9" t="s">
        <v>900</v>
      </c>
      <c r="H16" s="16" t="s">
        <v>12</v>
      </c>
      <c r="I16" s="31">
        <v>0.5</v>
      </c>
      <c r="J16" s="72" t="s">
        <v>579</v>
      </c>
      <c r="K16" s="23" t="s">
        <v>902</v>
      </c>
      <c r="L16" s="93">
        <f>E16+E19+I16+I18+I17+I19</f>
        <v>3</v>
      </c>
    </row>
    <row r="17" spans="1:12" ht="15" x14ac:dyDescent="0.2">
      <c r="A17" s="128"/>
      <c r="B17" s="144"/>
      <c r="C17" s="131"/>
      <c r="D17" s="32" t="s">
        <v>9</v>
      </c>
      <c r="E17" s="146"/>
      <c r="F17" s="75"/>
      <c r="G17" s="7"/>
      <c r="H17" s="33" t="s">
        <v>13</v>
      </c>
      <c r="I17" s="34"/>
      <c r="J17" s="2"/>
      <c r="K17" s="24"/>
      <c r="L17" s="1"/>
    </row>
    <row r="18" spans="1:12" ht="38.25" x14ac:dyDescent="0.2">
      <c r="A18" s="128"/>
      <c r="B18" s="144"/>
      <c r="C18" s="131"/>
      <c r="D18" s="32" t="s">
        <v>10</v>
      </c>
      <c r="E18" s="146"/>
      <c r="F18" s="71" t="s">
        <v>578</v>
      </c>
      <c r="G18" s="7" t="s">
        <v>901</v>
      </c>
      <c r="H18" s="35" t="s">
        <v>14</v>
      </c>
      <c r="I18" s="34"/>
      <c r="J18" s="2"/>
      <c r="K18" s="24"/>
      <c r="L18" s="1"/>
    </row>
    <row r="19" spans="1:12" ht="29.25" customHeight="1" thickBot="1" x14ac:dyDescent="0.25">
      <c r="A19" s="128"/>
      <c r="B19" s="149"/>
      <c r="C19" s="132"/>
      <c r="D19" s="36" t="s">
        <v>11</v>
      </c>
      <c r="E19" s="37">
        <v>1</v>
      </c>
      <c r="F19" s="4" t="s">
        <v>550</v>
      </c>
      <c r="G19" s="8" t="s">
        <v>515</v>
      </c>
      <c r="H19" s="22" t="s">
        <v>3</v>
      </c>
      <c r="I19" s="68"/>
      <c r="J19" s="65"/>
      <c r="K19" s="44"/>
      <c r="L19" s="1"/>
    </row>
    <row r="20" spans="1:12" ht="57.75" customHeight="1" x14ac:dyDescent="0.2">
      <c r="A20" s="128"/>
      <c r="B20" s="143">
        <v>5</v>
      </c>
      <c r="C20" s="141" t="s">
        <v>580</v>
      </c>
      <c r="D20" s="39" t="s">
        <v>8</v>
      </c>
      <c r="E20" s="135">
        <v>1.5</v>
      </c>
      <c r="F20" s="3" t="s">
        <v>1186</v>
      </c>
      <c r="G20" s="28" t="s">
        <v>887</v>
      </c>
      <c r="H20" s="16" t="s">
        <v>12</v>
      </c>
      <c r="I20" s="31"/>
      <c r="J20" s="5"/>
      <c r="K20" s="23"/>
      <c r="L20" s="93">
        <f>E20+E23+I20+I21+I22+I23</f>
        <v>3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34"/>
      <c r="J21" s="2"/>
      <c r="K21" s="24"/>
      <c r="L21" s="1"/>
    </row>
    <row r="22" spans="1:12" ht="22.5" x14ac:dyDescent="0.2">
      <c r="A22" s="128"/>
      <c r="B22" s="144"/>
      <c r="C22" s="118"/>
      <c r="D22" s="32" t="s">
        <v>10</v>
      </c>
      <c r="E22" s="146"/>
      <c r="F22" s="95" t="s">
        <v>581</v>
      </c>
      <c r="G22" s="7" t="s">
        <v>903</v>
      </c>
      <c r="H22" s="35" t="s">
        <v>14</v>
      </c>
      <c r="I22" s="34"/>
      <c r="J22" s="2"/>
      <c r="K22" s="24"/>
      <c r="L22" s="1"/>
    </row>
    <row r="23" spans="1:12" ht="77.25" thickBot="1" x14ac:dyDescent="0.25">
      <c r="A23" s="129"/>
      <c r="B23" s="145"/>
      <c r="C23" s="119"/>
      <c r="D23" s="36" t="s">
        <v>11</v>
      </c>
      <c r="E23" s="37">
        <v>0.5</v>
      </c>
      <c r="F23" s="73" t="s">
        <v>619</v>
      </c>
      <c r="G23" s="8" t="s">
        <v>551</v>
      </c>
      <c r="H23" s="17" t="s">
        <v>3</v>
      </c>
      <c r="I23" s="37">
        <v>1</v>
      </c>
      <c r="J23" s="4" t="s">
        <v>622</v>
      </c>
      <c r="K23" s="25" t="s">
        <v>896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7.5</v>
      </c>
      <c r="H24" s="42" t="s">
        <v>671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1337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0.6" customHeight="1" x14ac:dyDescent="0.2">
      <c r="A4" s="150" t="s">
        <v>659</v>
      </c>
      <c r="B4" s="143">
        <v>1</v>
      </c>
      <c r="C4" s="130" t="s">
        <v>582</v>
      </c>
      <c r="D4" s="30" t="s">
        <v>8</v>
      </c>
      <c r="E4" s="147">
        <v>1.5</v>
      </c>
      <c r="F4" s="72" t="s">
        <v>583</v>
      </c>
      <c r="G4" s="9" t="s">
        <v>904</v>
      </c>
      <c r="H4" s="16" t="s">
        <v>12</v>
      </c>
      <c r="I4" s="31">
        <v>0.5</v>
      </c>
      <c r="J4" s="5" t="s">
        <v>585</v>
      </c>
      <c r="K4" s="23" t="s">
        <v>877</v>
      </c>
      <c r="L4" s="93">
        <f>E4+E7+I4+I5+I6+I7</f>
        <v>4</v>
      </c>
    </row>
    <row r="5" spans="1:16" ht="16.5" customHeight="1" x14ac:dyDescent="0.2">
      <c r="A5" s="151"/>
      <c r="B5" s="144"/>
      <c r="C5" s="131"/>
      <c r="D5" s="32" t="s">
        <v>9</v>
      </c>
      <c r="E5" s="146"/>
      <c r="F5" s="75"/>
      <c r="G5" s="7"/>
      <c r="H5" s="33" t="s">
        <v>13</v>
      </c>
      <c r="I5" s="34"/>
      <c r="J5" s="2"/>
      <c r="K5" s="24"/>
      <c r="L5" s="1"/>
    </row>
    <row r="6" spans="1:16" ht="42.6" customHeight="1" x14ac:dyDescent="0.2">
      <c r="A6" s="151"/>
      <c r="B6" s="144"/>
      <c r="C6" s="131"/>
      <c r="D6" s="32" t="s">
        <v>10</v>
      </c>
      <c r="E6" s="146"/>
      <c r="F6" s="2" t="s">
        <v>584</v>
      </c>
      <c r="G6" s="7" t="s">
        <v>905</v>
      </c>
      <c r="H6" s="35" t="s">
        <v>14</v>
      </c>
      <c r="I6" s="34"/>
      <c r="J6" s="2"/>
      <c r="K6" s="24"/>
      <c r="L6" s="1"/>
      <c r="O6" s="61"/>
    </row>
    <row r="7" spans="1:16" ht="61.5" customHeight="1" thickBot="1" x14ac:dyDescent="0.25">
      <c r="A7" s="151"/>
      <c r="B7" s="145"/>
      <c r="C7" s="132"/>
      <c r="D7" s="36" t="s">
        <v>11</v>
      </c>
      <c r="E7" s="37">
        <v>1</v>
      </c>
      <c r="F7" s="73" t="s">
        <v>619</v>
      </c>
      <c r="G7" s="8" t="s">
        <v>551</v>
      </c>
      <c r="H7" s="17" t="s">
        <v>3</v>
      </c>
      <c r="I7" s="37">
        <v>1</v>
      </c>
      <c r="J7" s="4" t="s">
        <v>629</v>
      </c>
      <c r="K7" s="25" t="s">
        <v>911</v>
      </c>
      <c r="L7" s="1"/>
    </row>
    <row r="8" spans="1:16" ht="46.15" customHeight="1" x14ac:dyDescent="0.2">
      <c r="A8" s="151"/>
      <c r="B8" s="143">
        <v>2</v>
      </c>
      <c r="C8" s="130" t="s">
        <v>1187</v>
      </c>
      <c r="D8" s="30" t="s">
        <v>8</v>
      </c>
      <c r="E8" s="147">
        <v>1.5</v>
      </c>
      <c r="F8" s="5" t="s">
        <v>1227</v>
      </c>
      <c r="G8" s="9" t="s">
        <v>906</v>
      </c>
      <c r="H8" s="16" t="s">
        <v>12</v>
      </c>
      <c r="I8" s="31">
        <v>0.5</v>
      </c>
      <c r="J8" s="5" t="s">
        <v>971</v>
      </c>
      <c r="K8" s="23" t="s">
        <v>907</v>
      </c>
      <c r="L8" s="93">
        <f>E8+E11+I8+I10+I9+I11</f>
        <v>4</v>
      </c>
    </row>
    <row r="9" spans="1:16" ht="15" x14ac:dyDescent="0.2">
      <c r="A9" s="151"/>
      <c r="B9" s="144"/>
      <c r="C9" s="131"/>
      <c r="D9" s="32" t="s">
        <v>9</v>
      </c>
      <c r="E9" s="146"/>
      <c r="F9" s="75"/>
      <c r="G9" s="7"/>
      <c r="H9" s="33" t="s">
        <v>13</v>
      </c>
      <c r="I9" s="34"/>
      <c r="J9" s="2"/>
      <c r="K9" s="24"/>
      <c r="L9" s="1"/>
    </row>
    <row r="10" spans="1:16" ht="25.5" x14ac:dyDescent="0.2">
      <c r="A10" s="151"/>
      <c r="B10" s="144"/>
      <c r="C10" s="131"/>
      <c r="D10" s="32" t="s">
        <v>10</v>
      </c>
      <c r="E10" s="146"/>
      <c r="F10" s="71" t="s">
        <v>586</v>
      </c>
      <c r="G10" s="7" t="s">
        <v>1300</v>
      </c>
      <c r="H10" s="35" t="s">
        <v>14</v>
      </c>
      <c r="I10" s="34"/>
      <c r="J10" s="2"/>
      <c r="K10" s="24"/>
      <c r="L10" s="1"/>
    </row>
    <row r="11" spans="1:16" ht="42.75" customHeight="1" thickBot="1" x14ac:dyDescent="0.25">
      <c r="A11" s="151"/>
      <c r="B11" s="145"/>
      <c r="C11" s="132"/>
      <c r="D11" s="36" t="s">
        <v>11</v>
      </c>
      <c r="E11" s="37">
        <v>1</v>
      </c>
      <c r="F11" s="73" t="s">
        <v>623</v>
      </c>
      <c r="G11" s="8" t="s">
        <v>551</v>
      </c>
      <c r="H11" s="17" t="s">
        <v>3</v>
      </c>
      <c r="I11" s="37">
        <v>1</v>
      </c>
      <c r="J11" s="4" t="s">
        <v>1273</v>
      </c>
      <c r="K11" s="25" t="s">
        <v>912</v>
      </c>
      <c r="L11" s="1"/>
      <c r="P11" s="61"/>
    </row>
    <row r="12" spans="1:16" ht="51" x14ac:dyDescent="0.2">
      <c r="A12" s="151"/>
      <c r="B12" s="143">
        <v>3</v>
      </c>
      <c r="C12" s="130" t="s">
        <v>587</v>
      </c>
      <c r="D12" s="30" t="s">
        <v>8</v>
      </c>
      <c r="E12" s="147">
        <v>1.5</v>
      </c>
      <c r="F12" s="72" t="s">
        <v>588</v>
      </c>
      <c r="G12" s="9" t="s">
        <v>908</v>
      </c>
      <c r="H12" s="16" t="s">
        <v>12</v>
      </c>
      <c r="I12" s="31">
        <v>0.5</v>
      </c>
      <c r="J12" s="5" t="s">
        <v>590</v>
      </c>
      <c r="K12" s="23" t="s">
        <v>910</v>
      </c>
      <c r="L12" s="93">
        <f>E12+E15+I12+I13+I14+I15</f>
        <v>3.5</v>
      </c>
    </row>
    <row r="13" spans="1:16" ht="22.5" x14ac:dyDescent="0.2">
      <c r="A13" s="151"/>
      <c r="B13" s="144"/>
      <c r="C13" s="131"/>
      <c r="D13" s="32" t="s">
        <v>9</v>
      </c>
      <c r="E13" s="146"/>
      <c r="F13" s="75"/>
      <c r="G13" s="7"/>
      <c r="H13" s="33" t="s">
        <v>13</v>
      </c>
      <c r="I13" s="34">
        <v>1</v>
      </c>
      <c r="J13" s="2" t="s">
        <v>628</v>
      </c>
      <c r="K13" s="24" t="s">
        <v>30</v>
      </c>
      <c r="L13" s="1"/>
    </row>
    <row r="14" spans="1:16" ht="25.5" x14ac:dyDescent="0.2">
      <c r="A14" s="151"/>
      <c r="B14" s="144"/>
      <c r="C14" s="131"/>
      <c r="D14" s="32" t="s">
        <v>10</v>
      </c>
      <c r="E14" s="146"/>
      <c r="F14" s="71" t="s">
        <v>589</v>
      </c>
      <c r="G14" s="7" t="s">
        <v>909</v>
      </c>
      <c r="H14" s="35" t="s">
        <v>14</v>
      </c>
      <c r="I14" s="34"/>
      <c r="J14" s="71"/>
      <c r="K14" s="24"/>
      <c r="L14" s="1"/>
    </row>
    <row r="15" spans="1:16" ht="26.25" thickBot="1" x14ac:dyDescent="0.25">
      <c r="A15" s="151"/>
      <c r="B15" s="145"/>
      <c r="C15" s="132"/>
      <c r="D15" s="36" t="s">
        <v>11</v>
      </c>
      <c r="E15" s="37">
        <v>0.5</v>
      </c>
      <c r="F15" s="73" t="s">
        <v>623</v>
      </c>
      <c r="G15" s="8" t="s">
        <v>551</v>
      </c>
      <c r="H15" s="17" t="s">
        <v>3</v>
      </c>
      <c r="I15" s="4"/>
      <c r="J15" s="4"/>
      <c r="K15" s="25"/>
      <c r="L15" s="1"/>
    </row>
    <row r="16" spans="1:16" ht="95.45" customHeight="1" x14ac:dyDescent="0.2">
      <c r="A16" s="151"/>
      <c r="B16" s="143">
        <v>4</v>
      </c>
      <c r="C16" s="130" t="s">
        <v>591</v>
      </c>
      <c r="D16" s="30" t="s">
        <v>8</v>
      </c>
      <c r="E16" s="147">
        <v>1.5</v>
      </c>
      <c r="F16" s="5" t="s">
        <v>1188</v>
      </c>
      <c r="G16" s="9" t="s">
        <v>887</v>
      </c>
      <c r="H16" s="16" t="s">
        <v>12</v>
      </c>
      <c r="I16" s="31"/>
      <c r="J16" s="5"/>
      <c r="K16" s="23"/>
      <c r="L16" s="93">
        <f>E16+E19+I16+I17+I18+I19</f>
        <v>3.5</v>
      </c>
    </row>
    <row r="17" spans="1:12" ht="15" x14ac:dyDescent="0.2">
      <c r="A17" s="151"/>
      <c r="B17" s="144"/>
      <c r="C17" s="131"/>
      <c r="D17" s="32" t="s">
        <v>9</v>
      </c>
      <c r="E17" s="146"/>
      <c r="F17" s="75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51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1</v>
      </c>
      <c r="J18" s="71" t="s">
        <v>620</v>
      </c>
      <c r="K18" s="24" t="s">
        <v>621</v>
      </c>
      <c r="L18" s="1"/>
    </row>
    <row r="19" spans="1:12" ht="30.6" customHeight="1" thickBot="1" x14ac:dyDescent="0.25">
      <c r="A19" s="151"/>
      <c r="B19" s="149"/>
      <c r="C19" s="142"/>
      <c r="D19" s="67" t="s">
        <v>11</v>
      </c>
      <c r="E19" s="68">
        <v>1</v>
      </c>
      <c r="F19" s="73" t="s">
        <v>624</v>
      </c>
      <c r="G19" s="8" t="s">
        <v>551</v>
      </c>
      <c r="H19" s="22" t="s">
        <v>3</v>
      </c>
      <c r="I19" s="68"/>
      <c r="J19" s="74"/>
      <c r="K19" s="44"/>
      <c r="L19" s="1"/>
    </row>
    <row r="20" spans="1:12" ht="25.5" x14ac:dyDescent="0.2">
      <c r="A20" s="151"/>
      <c r="B20" s="143">
        <v>5</v>
      </c>
      <c r="C20" s="130" t="s">
        <v>1274</v>
      </c>
      <c r="D20" s="30" t="s">
        <v>8</v>
      </c>
      <c r="E20" s="147"/>
      <c r="F20" s="5"/>
      <c r="G20" s="9"/>
      <c r="H20" s="16" t="s">
        <v>12</v>
      </c>
      <c r="I20" s="31">
        <v>1</v>
      </c>
      <c r="J20" s="72" t="s">
        <v>625</v>
      </c>
      <c r="K20" s="23" t="s">
        <v>58</v>
      </c>
      <c r="L20" s="93">
        <f>E20+E23+I20+I21+I22+I23</f>
        <v>2</v>
      </c>
    </row>
    <row r="21" spans="1:12" x14ac:dyDescent="0.2">
      <c r="A21" s="151"/>
      <c r="B21" s="144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51"/>
      <c r="B22" s="144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77.25" thickBot="1" x14ac:dyDescent="0.25">
      <c r="A23" s="152"/>
      <c r="B23" s="145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73" t="s">
        <v>622</v>
      </c>
      <c r="K23" s="25" t="s">
        <v>896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</v>
      </c>
      <c r="H24" s="42" t="s">
        <v>671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1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</v>
      </c>
    </row>
    <row r="31" spans="1:12" x14ac:dyDescent="0.2">
      <c r="C31" s="1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64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1338</v>
      </c>
      <c r="B1" s="125"/>
      <c r="C1" s="125"/>
      <c r="D1" s="125"/>
      <c r="E1" s="125"/>
      <c r="F1" s="13" t="s">
        <v>15</v>
      </c>
      <c r="G1" s="54">
        <v>3</v>
      </c>
      <c r="J1" s="13" t="s">
        <v>16</v>
      </c>
      <c r="K1" s="54">
        <f>G1*4</f>
        <v>12</v>
      </c>
    </row>
    <row r="2" spans="1:16" ht="13.5" customHeight="1" x14ac:dyDescent="0.2">
      <c r="A2" s="126"/>
      <c r="B2" s="126"/>
      <c r="C2" s="126"/>
      <c r="D2" s="126"/>
      <c r="E2" s="126"/>
      <c r="F2" s="13"/>
      <c r="G2" s="100"/>
      <c r="J2" s="13" t="s">
        <v>162</v>
      </c>
      <c r="K2" s="54">
        <f>K1-(E16+E17+I16+I17+I18+I19+I20)</f>
        <v>3.5</v>
      </c>
      <c r="L2" s="18">
        <f>SUM(L4:L15)</f>
        <v>7.5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3.5" customHeight="1" x14ac:dyDescent="0.2">
      <c r="A4" s="150" t="s">
        <v>535</v>
      </c>
      <c r="B4" s="143">
        <v>1</v>
      </c>
      <c r="C4" s="130" t="s">
        <v>536</v>
      </c>
      <c r="D4" s="30" t="s">
        <v>8</v>
      </c>
      <c r="E4" s="147">
        <v>1</v>
      </c>
      <c r="F4" s="5" t="s">
        <v>537</v>
      </c>
      <c r="G4" s="9" t="s">
        <v>889</v>
      </c>
      <c r="H4" s="16" t="s">
        <v>12</v>
      </c>
      <c r="I4" s="31"/>
      <c r="J4" s="5"/>
      <c r="K4" s="23"/>
      <c r="L4" s="93">
        <f>E4+E7+I4+I5+I6+I7</f>
        <v>3</v>
      </c>
    </row>
    <row r="5" spans="1:16" ht="18.75" customHeight="1" x14ac:dyDescent="0.2">
      <c r="A5" s="151"/>
      <c r="B5" s="144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ht="58.5" customHeight="1" x14ac:dyDescent="0.2">
      <c r="A6" s="151"/>
      <c r="B6" s="144"/>
      <c r="C6" s="131"/>
      <c r="D6" s="32" t="s">
        <v>10</v>
      </c>
      <c r="E6" s="146"/>
      <c r="F6" s="2"/>
      <c r="G6" s="7"/>
      <c r="H6" s="35" t="s">
        <v>14</v>
      </c>
      <c r="I6" s="34">
        <v>1</v>
      </c>
      <c r="J6" s="2" t="s">
        <v>552</v>
      </c>
      <c r="K6" s="24" t="s">
        <v>553</v>
      </c>
      <c r="L6" s="1"/>
      <c r="O6" s="61"/>
    </row>
    <row r="7" spans="1:16" ht="26.25" thickBot="1" x14ac:dyDescent="0.25">
      <c r="A7" s="151"/>
      <c r="B7" s="149"/>
      <c r="C7" s="142"/>
      <c r="D7" s="67" t="s">
        <v>11</v>
      </c>
      <c r="E7" s="68">
        <v>1</v>
      </c>
      <c r="F7" s="73" t="s">
        <v>624</v>
      </c>
      <c r="G7" s="8" t="s">
        <v>551</v>
      </c>
      <c r="H7" s="22" t="s">
        <v>3</v>
      </c>
      <c r="I7" s="68"/>
      <c r="J7" s="65"/>
      <c r="K7" s="44"/>
      <c r="L7" s="1"/>
    </row>
    <row r="8" spans="1:16" ht="29.45" customHeight="1" x14ac:dyDescent="0.2">
      <c r="A8" s="151"/>
      <c r="B8" s="143">
        <v>2</v>
      </c>
      <c r="C8" s="130" t="s">
        <v>560</v>
      </c>
      <c r="D8" s="30" t="s">
        <v>8</v>
      </c>
      <c r="E8" s="147">
        <v>1</v>
      </c>
      <c r="F8" s="81"/>
      <c r="G8" s="9"/>
      <c r="H8" s="16" t="s">
        <v>12</v>
      </c>
      <c r="I8" s="31">
        <v>1</v>
      </c>
      <c r="J8" s="5" t="s">
        <v>539</v>
      </c>
      <c r="K8" s="23" t="s">
        <v>980</v>
      </c>
      <c r="L8" s="93">
        <f>E8+E11+I8+I10+I9+I11</f>
        <v>3</v>
      </c>
    </row>
    <row r="9" spans="1:16" ht="27" customHeight="1" x14ac:dyDescent="0.2">
      <c r="A9" s="151"/>
      <c r="B9" s="144"/>
      <c r="C9" s="131"/>
      <c r="D9" s="32" t="s">
        <v>9</v>
      </c>
      <c r="E9" s="146"/>
      <c r="F9" s="2" t="s">
        <v>538</v>
      </c>
      <c r="G9" s="7" t="s">
        <v>890</v>
      </c>
      <c r="H9" s="33" t="s">
        <v>13</v>
      </c>
      <c r="I9" s="34"/>
      <c r="J9" s="2"/>
      <c r="K9" s="24"/>
      <c r="L9" s="1"/>
    </row>
    <row r="10" spans="1:16" x14ac:dyDescent="0.2">
      <c r="A10" s="151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51"/>
      <c r="B11" s="145"/>
      <c r="C11" s="132"/>
      <c r="D11" s="36" t="s">
        <v>11</v>
      </c>
      <c r="E11" s="37">
        <v>1</v>
      </c>
      <c r="F11" s="4" t="s">
        <v>630</v>
      </c>
      <c r="G11" s="8" t="s">
        <v>456</v>
      </c>
      <c r="H11" s="17" t="s">
        <v>3</v>
      </c>
      <c r="I11" s="37"/>
      <c r="J11" s="4"/>
      <c r="K11" s="25"/>
      <c r="L11" s="1"/>
      <c r="P11" s="61"/>
    </row>
    <row r="12" spans="1:16" ht="25.5" x14ac:dyDescent="0.2">
      <c r="A12" s="151"/>
      <c r="B12" s="148">
        <v>3</v>
      </c>
      <c r="C12" s="139" t="s">
        <v>560</v>
      </c>
      <c r="D12" s="39" t="s">
        <v>8</v>
      </c>
      <c r="E12" s="135"/>
      <c r="F12" s="94"/>
      <c r="G12" s="28"/>
      <c r="H12" s="29" t="s">
        <v>12</v>
      </c>
      <c r="I12" s="62"/>
      <c r="J12" s="3"/>
      <c r="K12" s="27"/>
      <c r="L12" s="93">
        <f>E12+E15+I12+I13+I14+I15</f>
        <v>1.5</v>
      </c>
    </row>
    <row r="13" spans="1:16" x14ac:dyDescent="0.2">
      <c r="A13" s="151"/>
      <c r="B13" s="144"/>
      <c r="C13" s="131"/>
      <c r="D13" s="32" t="s">
        <v>9</v>
      </c>
      <c r="E13" s="146"/>
      <c r="F13" s="82"/>
      <c r="G13" s="7"/>
      <c r="H13" s="33" t="s">
        <v>13</v>
      </c>
      <c r="I13" s="34"/>
      <c r="J13" s="2"/>
      <c r="K13" s="24"/>
      <c r="L13" s="1"/>
    </row>
    <row r="14" spans="1:16" ht="22.5" x14ac:dyDescent="0.2">
      <c r="A14" s="151"/>
      <c r="B14" s="144"/>
      <c r="C14" s="131"/>
      <c r="D14" s="32" t="s">
        <v>10</v>
      </c>
      <c r="E14" s="146"/>
      <c r="F14" s="2"/>
      <c r="G14" s="7"/>
      <c r="H14" s="35" t="s">
        <v>14</v>
      </c>
      <c r="I14" s="34">
        <v>0.5</v>
      </c>
      <c r="J14" s="2" t="s">
        <v>559</v>
      </c>
      <c r="K14" s="24" t="s">
        <v>891</v>
      </c>
      <c r="L14" s="1"/>
    </row>
    <row r="15" spans="1:16" ht="26.25" thickBot="1" x14ac:dyDescent="0.25">
      <c r="A15" s="152"/>
      <c r="B15" s="145"/>
      <c r="C15" s="132"/>
      <c r="D15" s="36" t="s">
        <v>11</v>
      </c>
      <c r="E15" s="37">
        <v>1</v>
      </c>
      <c r="F15" s="4" t="s">
        <v>630</v>
      </c>
      <c r="G15" s="8" t="s">
        <v>456</v>
      </c>
      <c r="H15" s="17" t="s">
        <v>3</v>
      </c>
      <c r="I15" s="37"/>
      <c r="J15" s="4"/>
      <c r="K15" s="25"/>
      <c r="L15" s="1"/>
    </row>
    <row r="16" spans="1:16" x14ac:dyDescent="0.2">
      <c r="A16" s="40"/>
      <c r="B16" s="40"/>
      <c r="C16" s="40"/>
      <c r="D16" s="41" t="s">
        <v>63</v>
      </c>
      <c r="E16" s="18">
        <f>E4+E8+E12</f>
        <v>2</v>
      </c>
      <c r="H16" s="42" t="s">
        <v>671</v>
      </c>
      <c r="I16" s="18">
        <f>I4+I8+I12</f>
        <v>1</v>
      </c>
      <c r="L16" s="18"/>
    </row>
    <row r="17" spans="1:9" x14ac:dyDescent="0.2">
      <c r="A17" s="40"/>
      <c r="B17" s="40"/>
      <c r="C17" s="40"/>
      <c r="D17" s="42" t="s">
        <v>64</v>
      </c>
      <c r="E17" s="18">
        <f>E7+E11+E15</f>
        <v>3</v>
      </c>
      <c r="H17" s="42" t="s">
        <v>65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66</v>
      </c>
      <c r="I18" s="18">
        <f>I6+I10+I14</f>
        <v>1.5</v>
      </c>
    </row>
    <row r="19" spans="1:9" x14ac:dyDescent="0.2">
      <c r="A19" s="40"/>
      <c r="B19" s="40"/>
      <c r="C19" s="40"/>
      <c r="D19" s="41" t="s">
        <v>68</v>
      </c>
      <c r="E19" s="26">
        <f>K2</f>
        <v>3.5</v>
      </c>
      <c r="H19" s="42" t="s">
        <v>67</v>
      </c>
      <c r="I19" s="18">
        <f>I7+I11+I15</f>
        <v>0</v>
      </c>
    </row>
    <row r="20" spans="1:9" x14ac:dyDescent="0.2">
      <c r="H20" s="41" t="s">
        <v>62</v>
      </c>
      <c r="I20" s="18">
        <v>1</v>
      </c>
    </row>
    <row r="22" spans="1:9" x14ac:dyDescent="0.2">
      <c r="F22" s="13" t="s">
        <v>163</v>
      </c>
      <c r="G22" s="18">
        <f>E16+E17+I16+I17+I18+I20+I19</f>
        <v>8.5</v>
      </c>
    </row>
    <row r="23" spans="1:9" x14ac:dyDescent="0.2">
      <c r="C23" s="1"/>
    </row>
  </sheetData>
  <mergeCells count="11">
    <mergeCell ref="E12:E14"/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6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64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1339</v>
      </c>
      <c r="B1" s="125"/>
      <c r="C1" s="125"/>
      <c r="D1" s="125"/>
      <c r="E1" s="125"/>
      <c r="F1" s="13" t="s">
        <v>15</v>
      </c>
      <c r="G1" s="54">
        <v>3</v>
      </c>
      <c r="J1" s="13" t="s">
        <v>16</v>
      </c>
      <c r="K1" s="54">
        <f>G1*4</f>
        <v>12</v>
      </c>
    </row>
    <row r="2" spans="1:16" ht="13.5" customHeight="1" x14ac:dyDescent="0.2">
      <c r="A2" s="126"/>
      <c r="B2" s="126"/>
      <c r="C2" s="126"/>
      <c r="D2" s="126"/>
      <c r="E2" s="126"/>
      <c r="F2" s="13"/>
      <c r="G2" s="100"/>
      <c r="J2" s="13" t="s">
        <v>162</v>
      </c>
      <c r="K2" s="54">
        <f>K1-(E16+E17+I16+I17+I18+I19+I20)</f>
        <v>11</v>
      </c>
      <c r="L2" s="18">
        <f>SUM(L4:L15)</f>
        <v>0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8.5" customHeight="1" x14ac:dyDescent="0.2">
      <c r="A4" s="150" t="s">
        <v>535</v>
      </c>
      <c r="B4" s="143">
        <v>1</v>
      </c>
      <c r="C4" s="130" t="s">
        <v>1277</v>
      </c>
      <c r="D4" s="30" t="s">
        <v>8</v>
      </c>
      <c r="E4" s="147"/>
      <c r="F4" s="5"/>
      <c r="G4" s="9"/>
      <c r="H4" s="16" t="s">
        <v>12</v>
      </c>
      <c r="I4" s="31"/>
      <c r="J4" s="5"/>
      <c r="K4" s="23"/>
      <c r="L4" s="93"/>
    </row>
    <row r="5" spans="1:16" ht="16.5" customHeight="1" x14ac:dyDescent="0.2">
      <c r="A5" s="151"/>
      <c r="B5" s="144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ht="18" customHeight="1" x14ac:dyDescent="0.2">
      <c r="A6" s="151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51"/>
      <c r="B7" s="145"/>
      <c r="C7" s="132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9.45" customHeight="1" x14ac:dyDescent="0.2">
      <c r="A8" s="151"/>
      <c r="B8" s="148">
        <v>2</v>
      </c>
      <c r="C8" s="130" t="s">
        <v>1277</v>
      </c>
      <c r="D8" s="39" t="s">
        <v>8</v>
      </c>
      <c r="E8" s="135"/>
      <c r="F8" s="94"/>
      <c r="G8" s="28"/>
      <c r="H8" s="29" t="s">
        <v>12</v>
      </c>
      <c r="I8" s="62"/>
      <c r="J8" s="3"/>
      <c r="K8" s="27"/>
      <c r="L8" s="93"/>
    </row>
    <row r="9" spans="1:16" ht="27" customHeight="1" x14ac:dyDescent="0.2">
      <c r="A9" s="151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51"/>
      <c r="B10" s="144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51"/>
      <c r="B11" s="145"/>
      <c r="C11" s="132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61"/>
    </row>
    <row r="12" spans="1:16" ht="25.5" x14ac:dyDescent="0.2">
      <c r="A12" s="151"/>
      <c r="B12" s="148">
        <v>3</v>
      </c>
      <c r="C12" s="130" t="s">
        <v>1277</v>
      </c>
      <c r="D12" s="39" t="s">
        <v>8</v>
      </c>
      <c r="E12" s="135"/>
      <c r="F12" s="94"/>
      <c r="G12" s="28"/>
      <c r="H12" s="29" t="s">
        <v>12</v>
      </c>
      <c r="I12" s="62"/>
      <c r="J12" s="3"/>
      <c r="K12" s="27"/>
      <c r="L12" s="93"/>
    </row>
    <row r="13" spans="1:16" x14ac:dyDescent="0.2">
      <c r="A13" s="151"/>
      <c r="B13" s="144"/>
      <c r="C13" s="131"/>
      <c r="D13" s="32" t="s">
        <v>9</v>
      </c>
      <c r="E13" s="146"/>
      <c r="F13" s="82"/>
      <c r="G13" s="7"/>
      <c r="H13" s="33" t="s">
        <v>13</v>
      </c>
      <c r="I13" s="34"/>
      <c r="J13" s="2"/>
      <c r="K13" s="24"/>
      <c r="L13" s="1"/>
    </row>
    <row r="14" spans="1:16" x14ac:dyDescent="0.2">
      <c r="A14" s="151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52"/>
      <c r="B15" s="145"/>
      <c r="C15" s="132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6" x14ac:dyDescent="0.2">
      <c r="A16" s="40"/>
      <c r="B16" s="40"/>
      <c r="C16" s="40"/>
      <c r="D16" s="41" t="s">
        <v>63</v>
      </c>
      <c r="E16" s="18">
        <f>E4+E8+E12</f>
        <v>0</v>
      </c>
      <c r="H16" s="42" t="s">
        <v>671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64</v>
      </c>
      <c r="E17" s="18">
        <f>E7+E11+E15</f>
        <v>0</v>
      </c>
      <c r="H17" s="42" t="s">
        <v>65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66</v>
      </c>
      <c r="I18" s="18">
        <f>I6+I10+I14</f>
        <v>0</v>
      </c>
    </row>
    <row r="19" spans="1:9" x14ac:dyDescent="0.2">
      <c r="A19" s="40"/>
      <c r="B19" s="40"/>
      <c r="C19" s="40"/>
      <c r="D19" s="41" t="s">
        <v>68</v>
      </c>
      <c r="E19" s="26">
        <f>K2</f>
        <v>11</v>
      </c>
      <c r="H19" s="42" t="s">
        <v>67</v>
      </c>
      <c r="I19" s="18">
        <f>I7+I11+I15</f>
        <v>0</v>
      </c>
    </row>
    <row r="20" spans="1:9" x14ac:dyDescent="0.2">
      <c r="H20" s="41" t="s">
        <v>62</v>
      </c>
      <c r="I20" s="18">
        <v>1</v>
      </c>
    </row>
    <row r="22" spans="1:9" x14ac:dyDescent="0.2">
      <c r="F22" s="13" t="s">
        <v>163</v>
      </c>
      <c r="G22" s="18">
        <f>E16+E17+I16+I17+I18+I20+I19</f>
        <v>1</v>
      </c>
    </row>
    <row r="23" spans="1:9" x14ac:dyDescent="0.2">
      <c r="C23" s="1"/>
    </row>
  </sheetData>
  <mergeCells count="11">
    <mergeCell ref="E12:E14"/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6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1340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150" t="s">
        <v>659</v>
      </c>
      <c r="B4" s="143">
        <v>1</v>
      </c>
      <c r="C4" s="130" t="s">
        <v>592</v>
      </c>
      <c r="D4" s="30" t="s">
        <v>8</v>
      </c>
      <c r="E4" s="147">
        <v>1.5</v>
      </c>
      <c r="F4" s="5" t="s">
        <v>656</v>
      </c>
      <c r="G4" s="9" t="s">
        <v>887</v>
      </c>
      <c r="H4" s="16" t="s">
        <v>1194</v>
      </c>
      <c r="I4" s="31">
        <v>0.5</v>
      </c>
      <c r="J4" s="5" t="s">
        <v>594</v>
      </c>
      <c r="K4" s="23" t="s">
        <v>914</v>
      </c>
      <c r="L4" s="93">
        <f>E4+E7+I4+I5+I6+I7</f>
        <v>4</v>
      </c>
    </row>
    <row r="5" spans="1:16" ht="17.25" customHeight="1" x14ac:dyDescent="0.2">
      <c r="A5" s="151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57" customHeight="1" x14ac:dyDescent="0.2">
      <c r="A6" s="151"/>
      <c r="B6" s="144"/>
      <c r="C6" s="131"/>
      <c r="D6" s="32" t="s">
        <v>10</v>
      </c>
      <c r="E6" s="146"/>
      <c r="F6" s="2" t="s">
        <v>593</v>
      </c>
      <c r="G6" s="7" t="s">
        <v>913</v>
      </c>
      <c r="H6" s="35" t="s">
        <v>14</v>
      </c>
      <c r="I6" s="34"/>
      <c r="J6" s="2"/>
      <c r="K6" s="24"/>
      <c r="L6" s="1"/>
      <c r="O6" s="61"/>
    </row>
    <row r="7" spans="1:16" ht="45" customHeight="1" thickBot="1" x14ac:dyDescent="0.25">
      <c r="A7" s="152"/>
      <c r="B7" s="149"/>
      <c r="C7" s="142"/>
      <c r="D7" s="67" t="s">
        <v>11</v>
      </c>
      <c r="E7" s="68">
        <v>1</v>
      </c>
      <c r="F7" s="4" t="s">
        <v>631</v>
      </c>
      <c r="G7" s="8" t="s">
        <v>41</v>
      </c>
      <c r="H7" s="22" t="s">
        <v>3</v>
      </c>
      <c r="I7" s="68">
        <v>1</v>
      </c>
      <c r="J7" s="65" t="s">
        <v>634</v>
      </c>
      <c r="K7" s="44" t="s">
        <v>926</v>
      </c>
      <c r="L7" s="1"/>
    </row>
    <row r="8" spans="1:16" ht="45.6" customHeight="1" x14ac:dyDescent="0.2">
      <c r="A8" s="150" t="s">
        <v>595</v>
      </c>
      <c r="B8" s="143">
        <v>2</v>
      </c>
      <c r="C8" s="130" t="s">
        <v>596</v>
      </c>
      <c r="D8" s="30" t="s">
        <v>8</v>
      </c>
      <c r="E8" s="147">
        <v>1.5</v>
      </c>
      <c r="F8" s="5" t="s">
        <v>657</v>
      </c>
      <c r="G8" s="9" t="s">
        <v>915</v>
      </c>
      <c r="H8" s="16" t="s">
        <v>1194</v>
      </c>
      <c r="I8" s="31">
        <v>0.5</v>
      </c>
      <c r="J8" s="5" t="s">
        <v>598</v>
      </c>
      <c r="K8" s="23" t="s">
        <v>917</v>
      </c>
      <c r="L8" s="93">
        <f>E8+E11+I8+I10+I9+I11</f>
        <v>3.5</v>
      </c>
    </row>
    <row r="9" spans="1:16" ht="42" customHeight="1" x14ac:dyDescent="0.2">
      <c r="A9" s="151"/>
      <c r="B9" s="144"/>
      <c r="C9" s="131"/>
      <c r="D9" s="32" t="s">
        <v>9</v>
      </c>
      <c r="E9" s="146"/>
      <c r="F9" s="2" t="s">
        <v>597</v>
      </c>
      <c r="G9" s="7" t="s">
        <v>916</v>
      </c>
      <c r="H9" s="33" t="s">
        <v>13</v>
      </c>
      <c r="I9" s="34"/>
      <c r="J9" s="2"/>
      <c r="K9" s="24"/>
      <c r="L9" s="1"/>
    </row>
    <row r="10" spans="1:16" ht="25.5" x14ac:dyDescent="0.2">
      <c r="A10" s="151"/>
      <c r="B10" s="144"/>
      <c r="C10" s="131"/>
      <c r="D10" s="32" t="s">
        <v>10</v>
      </c>
      <c r="E10" s="146"/>
      <c r="F10" s="2"/>
      <c r="G10" s="7"/>
      <c r="H10" s="35" t="s">
        <v>14</v>
      </c>
      <c r="I10" s="34">
        <v>0.5</v>
      </c>
      <c r="J10" s="2" t="s">
        <v>967</v>
      </c>
      <c r="K10" s="24" t="s">
        <v>918</v>
      </c>
      <c r="L10" s="1"/>
    </row>
    <row r="11" spans="1:16" ht="51.75" thickBot="1" x14ac:dyDescent="0.25">
      <c r="A11" s="151"/>
      <c r="B11" s="145"/>
      <c r="C11" s="132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635</v>
      </c>
      <c r="K11" s="25" t="s">
        <v>927</v>
      </c>
      <c r="L11" s="1"/>
      <c r="P11" s="61"/>
    </row>
    <row r="12" spans="1:16" ht="55.15" customHeight="1" x14ac:dyDescent="0.2">
      <c r="A12" s="151"/>
      <c r="B12" s="148">
        <v>3</v>
      </c>
      <c r="C12" s="139" t="s">
        <v>1189</v>
      </c>
      <c r="D12" s="39" t="s">
        <v>8</v>
      </c>
      <c r="E12" s="135">
        <v>1.5</v>
      </c>
      <c r="F12" s="3" t="s">
        <v>1228</v>
      </c>
      <c r="G12" s="28" t="s">
        <v>919</v>
      </c>
      <c r="H12" s="29" t="s">
        <v>1194</v>
      </c>
      <c r="I12" s="62"/>
      <c r="J12" s="3"/>
      <c r="K12" s="27"/>
      <c r="L12" s="93">
        <f>E12+E15+I12+I13+I14+I15</f>
        <v>4</v>
      </c>
    </row>
    <row r="13" spans="1:16" x14ac:dyDescent="0.2">
      <c r="A13" s="151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661</v>
      </c>
      <c r="K13" s="24" t="s">
        <v>290</v>
      </c>
      <c r="L13" s="1"/>
    </row>
    <row r="14" spans="1:16" ht="25.5" x14ac:dyDescent="0.2">
      <c r="A14" s="151"/>
      <c r="B14" s="144"/>
      <c r="C14" s="131"/>
      <c r="D14" s="32" t="s">
        <v>10</v>
      </c>
      <c r="E14" s="146"/>
      <c r="F14" s="2"/>
      <c r="G14" s="7"/>
      <c r="H14" s="35" t="s">
        <v>14</v>
      </c>
      <c r="I14" s="34">
        <v>0.5</v>
      </c>
      <c r="J14" s="2" t="s">
        <v>968</v>
      </c>
      <c r="K14" s="24" t="s">
        <v>920</v>
      </c>
      <c r="L14" s="1"/>
    </row>
    <row r="15" spans="1:16" ht="26.25" thickBot="1" x14ac:dyDescent="0.25">
      <c r="A15" s="151"/>
      <c r="B15" s="149"/>
      <c r="C15" s="142"/>
      <c r="D15" s="67" t="s">
        <v>11</v>
      </c>
      <c r="E15" s="37">
        <v>1</v>
      </c>
      <c r="F15" s="4" t="s">
        <v>631</v>
      </c>
      <c r="G15" s="8" t="s">
        <v>41</v>
      </c>
      <c r="H15" s="22" t="s">
        <v>3</v>
      </c>
      <c r="I15" s="65"/>
      <c r="J15" s="65"/>
      <c r="K15" s="44"/>
      <c r="L15" s="1"/>
    </row>
    <row r="16" spans="1:16" ht="25.5" x14ac:dyDescent="0.2">
      <c r="A16" s="151"/>
      <c r="B16" s="143">
        <v>4</v>
      </c>
      <c r="C16" s="130" t="s">
        <v>599</v>
      </c>
      <c r="D16" s="30" t="s">
        <v>8</v>
      </c>
      <c r="E16" s="147">
        <v>1</v>
      </c>
      <c r="F16" s="5" t="s">
        <v>600</v>
      </c>
      <c r="G16" s="9" t="s">
        <v>921</v>
      </c>
      <c r="H16" s="16" t="s">
        <v>1194</v>
      </c>
      <c r="I16" s="31">
        <v>0.2</v>
      </c>
      <c r="J16" s="5" t="s">
        <v>602</v>
      </c>
      <c r="K16" s="23" t="s">
        <v>923</v>
      </c>
      <c r="L16" s="93">
        <f>E16+E19+I16+I17+I18+I19</f>
        <v>2.5</v>
      </c>
    </row>
    <row r="17" spans="1:12" x14ac:dyDescent="0.2">
      <c r="A17" s="151"/>
      <c r="B17" s="144"/>
      <c r="C17" s="131"/>
      <c r="D17" s="32" t="s">
        <v>9</v>
      </c>
      <c r="E17" s="146"/>
      <c r="F17" s="2" t="s">
        <v>603</v>
      </c>
      <c r="G17" s="7" t="s">
        <v>924</v>
      </c>
      <c r="H17" s="33" t="s">
        <v>13</v>
      </c>
      <c r="I17" s="34"/>
      <c r="J17" s="2"/>
      <c r="K17" s="24"/>
      <c r="L17" s="1"/>
    </row>
    <row r="18" spans="1:12" ht="25.5" x14ac:dyDescent="0.2">
      <c r="A18" s="151"/>
      <c r="B18" s="144"/>
      <c r="C18" s="131"/>
      <c r="D18" s="32" t="s">
        <v>10</v>
      </c>
      <c r="E18" s="146"/>
      <c r="F18" s="2"/>
      <c r="G18" s="7"/>
      <c r="H18" s="35" t="s">
        <v>14</v>
      </c>
      <c r="I18" s="34">
        <v>0.3</v>
      </c>
      <c r="J18" s="2" t="s">
        <v>601</v>
      </c>
      <c r="K18" s="24" t="s">
        <v>922</v>
      </c>
      <c r="L18" s="1"/>
    </row>
    <row r="19" spans="1:12" ht="31.5" customHeight="1" thickBot="1" x14ac:dyDescent="0.25">
      <c r="A19" s="151"/>
      <c r="B19" s="145"/>
      <c r="C19" s="132"/>
      <c r="D19" s="36" t="s">
        <v>11</v>
      </c>
      <c r="E19" s="37">
        <v>1</v>
      </c>
      <c r="F19" s="4" t="s">
        <v>632</v>
      </c>
      <c r="G19" s="8" t="s">
        <v>41</v>
      </c>
      <c r="H19" s="17" t="s">
        <v>3</v>
      </c>
      <c r="I19" s="37"/>
      <c r="J19" s="4"/>
      <c r="K19" s="25"/>
      <c r="L19" s="1"/>
    </row>
    <row r="20" spans="1:12" ht="38.25" x14ac:dyDescent="0.2">
      <c r="A20" s="151"/>
      <c r="B20" s="148">
        <v>5</v>
      </c>
      <c r="C20" s="141" t="s">
        <v>604</v>
      </c>
      <c r="D20" s="39" t="s">
        <v>8</v>
      </c>
      <c r="E20" s="135">
        <v>1.5</v>
      </c>
      <c r="F20" s="3" t="s">
        <v>658</v>
      </c>
      <c r="G20" s="28" t="s">
        <v>925</v>
      </c>
      <c r="H20" s="29" t="s">
        <v>1194</v>
      </c>
      <c r="I20" s="62">
        <v>0.3</v>
      </c>
      <c r="J20" s="3" t="s">
        <v>606</v>
      </c>
      <c r="K20" s="27" t="s">
        <v>817</v>
      </c>
      <c r="L20" s="93">
        <f>E20+E23+I20+I21+I22+I23</f>
        <v>4</v>
      </c>
    </row>
    <row r="21" spans="1:12" ht="25.5" x14ac:dyDescent="0.2">
      <c r="A21" s="151"/>
      <c r="B21" s="144"/>
      <c r="C21" s="118"/>
      <c r="D21" s="32" t="s">
        <v>9</v>
      </c>
      <c r="E21" s="146"/>
      <c r="F21" s="2" t="s">
        <v>605</v>
      </c>
      <c r="G21" s="7" t="s">
        <v>1249</v>
      </c>
      <c r="H21" s="33" t="s">
        <v>13</v>
      </c>
      <c r="I21" s="2"/>
      <c r="J21" s="2"/>
      <c r="K21" s="24"/>
      <c r="L21" s="1"/>
    </row>
    <row r="22" spans="1:12" x14ac:dyDescent="0.2">
      <c r="A22" s="151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0.2</v>
      </c>
      <c r="J22" s="2" t="s">
        <v>607</v>
      </c>
      <c r="K22" s="24" t="s">
        <v>795</v>
      </c>
      <c r="L22" s="1"/>
    </row>
    <row r="23" spans="1:12" ht="51.75" thickBot="1" x14ac:dyDescent="0.25">
      <c r="A23" s="152"/>
      <c r="B23" s="145"/>
      <c r="C23" s="119"/>
      <c r="D23" s="36" t="s">
        <v>11</v>
      </c>
      <c r="E23" s="37">
        <v>1</v>
      </c>
      <c r="F23" s="4" t="s">
        <v>633</v>
      </c>
      <c r="G23" s="8" t="s">
        <v>456</v>
      </c>
      <c r="H23" s="17" t="s">
        <v>3</v>
      </c>
      <c r="I23" s="37">
        <v>1</v>
      </c>
      <c r="J23" s="4" t="s">
        <v>636</v>
      </c>
      <c r="K23" s="25" t="s">
        <v>928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</v>
      </c>
      <c r="H24" s="42" t="s">
        <v>671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8">
    <mergeCell ref="A4:A7"/>
    <mergeCell ref="A8:A23"/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1341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8.45" customHeight="1" x14ac:dyDescent="0.2">
      <c r="A4" s="127" t="s">
        <v>1199</v>
      </c>
      <c r="B4" s="143">
        <v>1</v>
      </c>
      <c r="C4" s="130" t="s">
        <v>1190</v>
      </c>
      <c r="D4" s="30" t="s">
        <v>8</v>
      </c>
      <c r="E4" s="147">
        <v>1.5</v>
      </c>
      <c r="F4" s="5" t="s">
        <v>1229</v>
      </c>
      <c r="G4" s="9" t="s">
        <v>929</v>
      </c>
      <c r="H4" s="16" t="s">
        <v>12</v>
      </c>
      <c r="I4" s="31">
        <v>0.7</v>
      </c>
      <c r="J4" s="5" t="s">
        <v>609</v>
      </c>
      <c r="K4" s="23" t="s">
        <v>931</v>
      </c>
      <c r="L4" s="93">
        <f>E4+E7+I4+I5+I6+I7</f>
        <v>3.7</v>
      </c>
    </row>
    <row r="5" spans="1:16" ht="16.5" customHeight="1" x14ac:dyDescent="0.2">
      <c r="A5" s="128"/>
      <c r="B5" s="144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ht="38.25" x14ac:dyDescent="0.2">
      <c r="A6" s="128"/>
      <c r="B6" s="144"/>
      <c r="C6" s="131"/>
      <c r="D6" s="32" t="s">
        <v>10</v>
      </c>
      <c r="E6" s="146"/>
      <c r="F6" s="2" t="s">
        <v>1230</v>
      </c>
      <c r="G6" s="7" t="s">
        <v>930</v>
      </c>
      <c r="H6" s="35" t="s">
        <v>14</v>
      </c>
      <c r="I6" s="34">
        <v>0.5</v>
      </c>
      <c r="J6" s="2" t="s">
        <v>610</v>
      </c>
      <c r="K6" s="24" t="s">
        <v>814</v>
      </c>
      <c r="L6" s="1"/>
      <c r="O6" s="61"/>
    </row>
    <row r="7" spans="1:16" ht="39" thickBot="1" x14ac:dyDescent="0.25">
      <c r="A7" s="128"/>
      <c r="B7" s="149"/>
      <c r="C7" s="142"/>
      <c r="D7" s="67" t="s">
        <v>11</v>
      </c>
      <c r="E7" s="68"/>
      <c r="F7" s="65"/>
      <c r="G7" s="21"/>
      <c r="H7" s="22" t="s">
        <v>3</v>
      </c>
      <c r="I7" s="68">
        <v>1</v>
      </c>
      <c r="J7" s="65" t="s">
        <v>646</v>
      </c>
      <c r="K7" s="44" t="s">
        <v>854</v>
      </c>
      <c r="L7" s="1"/>
    </row>
    <row r="8" spans="1:16" ht="45.6" customHeight="1" x14ac:dyDescent="0.2">
      <c r="A8" s="128"/>
      <c r="B8" s="143">
        <v>2</v>
      </c>
      <c r="C8" s="130" t="s">
        <v>611</v>
      </c>
      <c r="D8" s="30" t="s">
        <v>8</v>
      </c>
      <c r="E8" s="147">
        <v>1.5</v>
      </c>
      <c r="F8" s="5" t="s">
        <v>662</v>
      </c>
      <c r="G8" s="9" t="s">
        <v>932</v>
      </c>
      <c r="H8" s="16" t="s">
        <v>12</v>
      </c>
      <c r="I8" s="31">
        <v>0.5</v>
      </c>
      <c r="J8" s="5" t="s">
        <v>613</v>
      </c>
      <c r="K8" s="23" t="s">
        <v>699</v>
      </c>
      <c r="L8" s="93">
        <f>E8+E11+I8+I10+I9+I11</f>
        <v>3.8</v>
      </c>
    </row>
    <row r="9" spans="1:16" ht="38.25" x14ac:dyDescent="0.2">
      <c r="A9" s="128"/>
      <c r="B9" s="144"/>
      <c r="C9" s="131"/>
      <c r="D9" s="32" t="s">
        <v>9</v>
      </c>
      <c r="E9" s="146"/>
      <c r="F9" s="2" t="s">
        <v>612</v>
      </c>
      <c r="G9" s="7" t="s">
        <v>1250</v>
      </c>
      <c r="H9" s="33" t="s">
        <v>13</v>
      </c>
      <c r="I9" s="34"/>
      <c r="J9" s="2"/>
      <c r="K9" s="24"/>
      <c r="L9" s="1"/>
    </row>
    <row r="10" spans="1:16" x14ac:dyDescent="0.2">
      <c r="A10" s="128"/>
      <c r="B10" s="144"/>
      <c r="C10" s="131"/>
      <c r="D10" s="32" t="s">
        <v>10</v>
      </c>
      <c r="E10" s="146"/>
      <c r="F10" s="2"/>
      <c r="G10" s="7"/>
      <c r="H10" s="35" t="s">
        <v>14</v>
      </c>
      <c r="I10" s="34">
        <v>0.3</v>
      </c>
      <c r="J10" s="2" t="s">
        <v>614</v>
      </c>
      <c r="K10" s="24" t="s">
        <v>920</v>
      </c>
      <c r="L10" s="1"/>
    </row>
    <row r="11" spans="1:16" ht="39" thickBot="1" x14ac:dyDescent="0.25">
      <c r="A11" s="128"/>
      <c r="B11" s="145"/>
      <c r="C11" s="132"/>
      <c r="D11" s="36" t="s">
        <v>11</v>
      </c>
      <c r="E11" s="68">
        <v>0.5</v>
      </c>
      <c r="F11" s="65" t="s">
        <v>637</v>
      </c>
      <c r="G11" s="21" t="s">
        <v>638</v>
      </c>
      <c r="H11" s="17" t="s">
        <v>3</v>
      </c>
      <c r="I11" s="37">
        <v>1</v>
      </c>
      <c r="J11" s="4" t="s">
        <v>647</v>
      </c>
      <c r="K11" s="25" t="s">
        <v>1251</v>
      </c>
      <c r="L11" s="1"/>
      <c r="P11" s="61"/>
    </row>
    <row r="12" spans="1:16" ht="55.9" customHeight="1" x14ac:dyDescent="0.2">
      <c r="A12" s="128"/>
      <c r="B12" s="143">
        <v>3</v>
      </c>
      <c r="C12" s="130" t="s">
        <v>1191</v>
      </c>
      <c r="D12" s="30" t="s">
        <v>8</v>
      </c>
      <c r="E12" s="147">
        <v>1.5</v>
      </c>
      <c r="F12" s="5" t="s">
        <v>663</v>
      </c>
      <c r="G12" s="9" t="s">
        <v>933</v>
      </c>
      <c r="H12" s="16" t="s">
        <v>12</v>
      </c>
      <c r="I12" s="31"/>
      <c r="J12" s="5"/>
      <c r="K12" s="23"/>
      <c r="L12" s="93">
        <f>E12+E15+I12+I13+I14+I15</f>
        <v>3.5</v>
      </c>
    </row>
    <row r="13" spans="1:16" ht="25.5" x14ac:dyDescent="0.2">
      <c r="A13" s="128"/>
      <c r="B13" s="144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1261</v>
      </c>
      <c r="K13" s="24" t="s">
        <v>30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5"/>
      <c r="C15" s="132"/>
      <c r="D15" s="36" t="s">
        <v>11</v>
      </c>
      <c r="E15" s="37">
        <v>1</v>
      </c>
      <c r="F15" s="4" t="s">
        <v>639</v>
      </c>
      <c r="G15" s="8" t="s">
        <v>456</v>
      </c>
      <c r="H15" s="17" t="s">
        <v>3</v>
      </c>
      <c r="I15" s="4"/>
      <c r="J15" s="4"/>
      <c r="K15" s="25"/>
      <c r="L15" s="1"/>
    </row>
    <row r="16" spans="1:16" ht="55.5" customHeight="1" x14ac:dyDescent="0.2">
      <c r="A16" s="128"/>
      <c r="B16" s="143">
        <v>4</v>
      </c>
      <c r="C16" s="130" t="s">
        <v>615</v>
      </c>
      <c r="D16" s="30" t="s">
        <v>8</v>
      </c>
      <c r="E16" s="147">
        <v>1.5</v>
      </c>
      <c r="F16" s="5" t="s">
        <v>935</v>
      </c>
      <c r="G16" s="9" t="s">
        <v>934</v>
      </c>
      <c r="H16" s="16" t="s">
        <v>12</v>
      </c>
      <c r="I16" s="31">
        <v>0.5</v>
      </c>
      <c r="J16" s="5" t="s">
        <v>969</v>
      </c>
      <c r="K16" s="23" t="s">
        <v>923</v>
      </c>
      <c r="L16" s="93">
        <f>E16+E19+I16+I17+I18+I19</f>
        <v>3</v>
      </c>
    </row>
    <row r="17" spans="1:12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ht="15" customHeight="1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32.450000000000003" customHeight="1" thickBot="1" x14ac:dyDescent="0.25">
      <c r="A19" s="128"/>
      <c r="B19" s="149"/>
      <c r="C19" s="142"/>
      <c r="D19" s="67" t="s">
        <v>11</v>
      </c>
      <c r="E19" s="68">
        <v>1</v>
      </c>
      <c r="F19" s="65" t="s">
        <v>640</v>
      </c>
      <c r="G19" s="21" t="s">
        <v>456</v>
      </c>
      <c r="H19" s="22" t="s">
        <v>3</v>
      </c>
      <c r="I19" s="68"/>
      <c r="J19" s="65"/>
      <c r="K19" s="44"/>
      <c r="L19" s="1"/>
    </row>
    <row r="20" spans="1:12" ht="30.75" customHeight="1" x14ac:dyDescent="0.2">
      <c r="A20" s="128"/>
      <c r="B20" s="143">
        <v>5</v>
      </c>
      <c r="C20" s="130" t="s">
        <v>1275</v>
      </c>
      <c r="D20" s="30" t="s">
        <v>8</v>
      </c>
      <c r="E20" s="147"/>
      <c r="F20" s="5"/>
      <c r="G20" s="9"/>
      <c r="H20" s="16" t="s">
        <v>12</v>
      </c>
      <c r="I20" s="31">
        <v>1</v>
      </c>
      <c r="J20" s="5" t="s">
        <v>642</v>
      </c>
      <c r="K20" s="23" t="s">
        <v>643</v>
      </c>
      <c r="L20" s="93">
        <f>E20+E23+I20+I21+I22+I23</f>
        <v>4</v>
      </c>
    </row>
    <row r="21" spans="1:12" x14ac:dyDescent="0.2">
      <c r="A21" s="128"/>
      <c r="B21" s="144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35.25" customHeight="1" x14ac:dyDescent="0.2">
      <c r="A22" s="128"/>
      <c r="B22" s="144"/>
      <c r="C22" s="131"/>
      <c r="D22" s="32" t="s">
        <v>10</v>
      </c>
      <c r="E22" s="146"/>
      <c r="F22" s="2"/>
      <c r="G22" s="7"/>
      <c r="H22" s="35" t="s">
        <v>14</v>
      </c>
      <c r="I22" s="34">
        <v>1</v>
      </c>
      <c r="J22" s="2" t="s">
        <v>644</v>
      </c>
      <c r="K22" s="24" t="s">
        <v>645</v>
      </c>
      <c r="L22" s="1"/>
    </row>
    <row r="23" spans="1:12" ht="26.25" thickBot="1" x14ac:dyDescent="0.25">
      <c r="A23" s="129"/>
      <c r="B23" s="145"/>
      <c r="C23" s="132"/>
      <c r="D23" s="36" t="s">
        <v>11</v>
      </c>
      <c r="E23" s="37">
        <v>1</v>
      </c>
      <c r="F23" s="4" t="s">
        <v>641</v>
      </c>
      <c r="G23" s="8" t="s">
        <v>456</v>
      </c>
      <c r="H23" s="17" t="s">
        <v>3</v>
      </c>
      <c r="I23" s="37">
        <v>1</v>
      </c>
      <c r="J23" s="4" t="s">
        <v>648</v>
      </c>
      <c r="K23" s="25" t="s">
        <v>936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</v>
      </c>
      <c r="H24" s="42" t="s">
        <v>671</v>
      </c>
      <c r="I24" s="18">
        <f>I4+I8+I12+I16+I20</f>
        <v>2.7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3.5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1.8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40" t="s">
        <v>1342</v>
      </c>
      <c r="B1" s="125"/>
      <c r="C1" s="125"/>
      <c r="D1" s="125"/>
      <c r="E1" s="125"/>
      <c r="F1" s="13" t="s">
        <v>15</v>
      </c>
      <c r="G1" s="54">
        <v>4</v>
      </c>
      <c r="J1" s="13" t="s">
        <v>16</v>
      </c>
      <c r="K1" s="54">
        <f>G1*4</f>
        <v>16</v>
      </c>
    </row>
    <row r="2" spans="1:15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K1-(E20+E21+I20+I21+I22+I23+I24)</f>
        <v>7.5</v>
      </c>
      <c r="L2" s="18">
        <f>SUM(L4:L19)</f>
        <v>7.5</v>
      </c>
    </row>
    <row r="3" spans="1:15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45" customHeight="1" x14ac:dyDescent="0.2">
      <c r="A4" s="127" t="s">
        <v>608</v>
      </c>
      <c r="B4" s="143">
        <v>1</v>
      </c>
      <c r="C4" s="130" t="s">
        <v>616</v>
      </c>
      <c r="D4" s="30" t="s">
        <v>8</v>
      </c>
      <c r="E4" s="147">
        <v>1</v>
      </c>
      <c r="F4" s="5" t="s">
        <v>664</v>
      </c>
      <c r="G4" s="9" t="s">
        <v>937</v>
      </c>
      <c r="H4" s="16" t="s">
        <v>12</v>
      </c>
      <c r="I4" s="31">
        <v>1</v>
      </c>
      <c r="J4" s="5" t="s">
        <v>651</v>
      </c>
      <c r="K4" s="23" t="s">
        <v>652</v>
      </c>
      <c r="L4" s="93">
        <f>E4+E7+I4+I5+I6+I7</f>
        <v>4</v>
      </c>
    </row>
    <row r="5" spans="1:15" ht="44.45" customHeight="1" x14ac:dyDescent="0.2">
      <c r="A5" s="128"/>
      <c r="B5" s="144"/>
      <c r="C5" s="131"/>
      <c r="D5" s="32" t="s">
        <v>9</v>
      </c>
      <c r="E5" s="146"/>
      <c r="F5" s="95" t="s">
        <v>665</v>
      </c>
      <c r="G5" s="7" t="s">
        <v>939</v>
      </c>
      <c r="H5" s="33" t="s">
        <v>13</v>
      </c>
      <c r="I5" s="34"/>
      <c r="J5" s="2"/>
      <c r="K5" s="24"/>
      <c r="L5" s="1"/>
    </row>
    <row r="6" spans="1:15" ht="38.25" x14ac:dyDescent="0.2">
      <c r="A6" s="128"/>
      <c r="B6" s="144"/>
      <c r="C6" s="131"/>
      <c r="D6" s="32" t="s">
        <v>10</v>
      </c>
      <c r="E6" s="146"/>
      <c r="F6" s="2" t="s">
        <v>617</v>
      </c>
      <c r="G6" s="7" t="s">
        <v>938</v>
      </c>
      <c r="H6" s="35" t="s">
        <v>14</v>
      </c>
      <c r="I6" s="34">
        <v>0.2</v>
      </c>
      <c r="J6" s="2" t="s">
        <v>618</v>
      </c>
      <c r="K6" s="24" t="s">
        <v>920</v>
      </c>
      <c r="L6" s="1"/>
      <c r="O6" s="61"/>
    </row>
    <row r="7" spans="1:15" ht="34.15" customHeight="1" thickBot="1" x14ac:dyDescent="0.25">
      <c r="A7" s="128"/>
      <c r="B7" s="149"/>
      <c r="C7" s="142"/>
      <c r="D7" s="67" t="s">
        <v>11</v>
      </c>
      <c r="E7" s="68">
        <v>0.8</v>
      </c>
      <c r="F7" s="65" t="s">
        <v>649</v>
      </c>
      <c r="G7" s="21" t="s">
        <v>456</v>
      </c>
      <c r="H7" s="22" t="s">
        <v>3</v>
      </c>
      <c r="I7" s="68">
        <v>1</v>
      </c>
      <c r="J7" s="65" t="s">
        <v>653</v>
      </c>
      <c r="K7" s="44" t="s">
        <v>940</v>
      </c>
      <c r="L7" s="1"/>
    </row>
    <row r="8" spans="1:15" ht="27" customHeight="1" x14ac:dyDescent="0.2">
      <c r="A8" s="128"/>
      <c r="B8" s="143">
        <v>2</v>
      </c>
      <c r="C8" s="130" t="s">
        <v>666</v>
      </c>
      <c r="D8" s="30" t="s">
        <v>8</v>
      </c>
      <c r="E8" s="147">
        <v>0.5</v>
      </c>
      <c r="F8" s="81"/>
      <c r="G8" s="9"/>
      <c r="H8" s="16" t="s">
        <v>12</v>
      </c>
      <c r="I8" s="31"/>
      <c r="J8" s="5"/>
      <c r="K8" s="23"/>
      <c r="L8" s="93">
        <f>E8+E11+I8+I9+I10+I11</f>
        <v>3.5</v>
      </c>
    </row>
    <row r="9" spans="1:15" ht="15" customHeight="1" x14ac:dyDescent="0.2">
      <c r="A9" s="128"/>
      <c r="B9" s="144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5" ht="45" customHeight="1" x14ac:dyDescent="0.2">
      <c r="A10" s="128"/>
      <c r="B10" s="144"/>
      <c r="C10" s="131"/>
      <c r="D10" s="32" t="s">
        <v>10</v>
      </c>
      <c r="E10" s="146"/>
      <c r="F10" s="2" t="s">
        <v>617</v>
      </c>
      <c r="G10" s="7" t="s">
        <v>942</v>
      </c>
      <c r="H10" s="35" t="s">
        <v>14</v>
      </c>
      <c r="I10" s="34">
        <v>0.8</v>
      </c>
      <c r="J10" s="2" t="s">
        <v>970</v>
      </c>
      <c r="K10" s="24" t="s">
        <v>518</v>
      </c>
      <c r="L10" s="1"/>
    </row>
    <row r="11" spans="1:15" ht="56.25" customHeight="1" thickBot="1" x14ac:dyDescent="0.25">
      <c r="A11" s="128"/>
      <c r="B11" s="145"/>
      <c r="C11" s="132"/>
      <c r="D11" s="36" t="s">
        <v>11</v>
      </c>
      <c r="E11" s="37">
        <v>1.2</v>
      </c>
      <c r="F11" s="4" t="s">
        <v>650</v>
      </c>
      <c r="G11" s="8" t="s">
        <v>456</v>
      </c>
      <c r="H11" s="17" t="s">
        <v>3</v>
      </c>
      <c r="I11" s="37">
        <v>1</v>
      </c>
      <c r="J11" s="4" t="s">
        <v>654</v>
      </c>
      <c r="K11" s="25" t="s">
        <v>941</v>
      </c>
      <c r="L11" s="1"/>
    </row>
    <row r="12" spans="1:15" ht="29.25" customHeight="1" x14ac:dyDescent="0.2">
      <c r="A12" s="128"/>
      <c r="B12" s="185">
        <v>3</v>
      </c>
      <c r="C12" s="130" t="s">
        <v>1277</v>
      </c>
      <c r="D12" s="30" t="s">
        <v>8</v>
      </c>
      <c r="E12" s="147"/>
      <c r="F12" s="81"/>
      <c r="G12" s="9"/>
      <c r="H12" s="16" t="s">
        <v>12</v>
      </c>
      <c r="I12" s="31"/>
      <c r="J12" s="5"/>
      <c r="K12" s="23"/>
      <c r="L12" s="1"/>
    </row>
    <row r="13" spans="1:15" ht="18" customHeight="1" x14ac:dyDescent="0.2">
      <c r="A13" s="128"/>
      <c r="B13" s="186"/>
      <c r="C13" s="131"/>
      <c r="D13" s="32" t="s">
        <v>9</v>
      </c>
      <c r="E13" s="146"/>
      <c r="F13" s="82"/>
      <c r="G13" s="7"/>
      <c r="H13" s="33" t="s">
        <v>13</v>
      </c>
      <c r="I13" s="34"/>
      <c r="J13" s="2"/>
      <c r="K13" s="24"/>
      <c r="L13" s="1"/>
    </row>
    <row r="14" spans="1:15" ht="15.75" customHeight="1" x14ac:dyDescent="0.2">
      <c r="A14" s="128"/>
      <c r="B14" s="186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5" ht="30" customHeight="1" thickBot="1" x14ac:dyDescent="0.25">
      <c r="A15" s="128"/>
      <c r="B15" s="187"/>
      <c r="C15" s="132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5" ht="28.15" customHeight="1" x14ac:dyDescent="0.2">
      <c r="A16" s="128"/>
      <c r="B16" s="143">
        <v>4</v>
      </c>
      <c r="C16" s="130" t="s">
        <v>1277</v>
      </c>
      <c r="D16" s="30" t="s">
        <v>8</v>
      </c>
      <c r="E16" s="147"/>
      <c r="F16" s="81"/>
      <c r="G16" s="9"/>
      <c r="H16" s="16" t="s">
        <v>12</v>
      </c>
      <c r="I16" s="31"/>
      <c r="J16" s="5"/>
      <c r="K16" s="23"/>
      <c r="L16" s="93"/>
    </row>
    <row r="17" spans="1:16" x14ac:dyDescent="0.2">
      <c r="A17" s="128"/>
      <c r="B17" s="144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6" ht="16.5" customHeight="1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6" ht="29.25" customHeight="1" thickBot="1" x14ac:dyDescent="0.25">
      <c r="A19" s="129"/>
      <c r="B19" s="145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  <c r="P19" s="61"/>
    </row>
    <row r="20" spans="1:16" x14ac:dyDescent="0.2">
      <c r="A20" s="40"/>
      <c r="B20" s="40"/>
      <c r="C20" s="40"/>
      <c r="D20" s="41" t="s">
        <v>63</v>
      </c>
      <c r="E20" s="18">
        <f>E4+E8+E16</f>
        <v>1.5</v>
      </c>
      <c r="H20" s="42" t="s">
        <v>671</v>
      </c>
      <c r="I20" s="18">
        <f>I4+I8+I16</f>
        <v>1</v>
      </c>
      <c r="L20" s="18"/>
    </row>
    <row r="21" spans="1:16" x14ac:dyDescent="0.2">
      <c r="A21" s="40"/>
      <c r="B21" s="40"/>
      <c r="C21" s="40"/>
      <c r="D21" s="42" t="s">
        <v>64</v>
      </c>
      <c r="E21" s="18">
        <f>E7+E11+E19</f>
        <v>2</v>
      </c>
      <c r="H21" s="42" t="s">
        <v>65</v>
      </c>
      <c r="I21" s="18">
        <f>I5+I9+I17</f>
        <v>0</v>
      </c>
    </row>
    <row r="22" spans="1:16" x14ac:dyDescent="0.2">
      <c r="A22" s="40"/>
      <c r="B22" s="40"/>
      <c r="C22" s="40"/>
      <c r="D22" s="40"/>
      <c r="H22" s="42" t="s">
        <v>66</v>
      </c>
      <c r="I22" s="18">
        <f>I6+I10+I18</f>
        <v>1</v>
      </c>
    </row>
    <row r="23" spans="1:16" x14ac:dyDescent="0.2">
      <c r="A23" s="40"/>
      <c r="B23" s="40"/>
      <c r="C23" s="40"/>
      <c r="D23" s="41" t="s">
        <v>68</v>
      </c>
      <c r="E23" s="26">
        <f>K2</f>
        <v>7.5</v>
      </c>
      <c r="H23" s="42" t="s">
        <v>67</v>
      </c>
      <c r="I23" s="18">
        <f>I7+I11+I19</f>
        <v>2</v>
      </c>
    </row>
    <row r="24" spans="1:16" x14ac:dyDescent="0.2">
      <c r="H24" s="41" t="s">
        <v>62</v>
      </c>
      <c r="I24" s="18">
        <v>1</v>
      </c>
    </row>
    <row r="26" spans="1:16" x14ac:dyDescent="0.2">
      <c r="F26" s="13" t="s">
        <v>163</v>
      </c>
      <c r="G26" s="18">
        <f>E20+E21+I20+I21+I22+I24+I23</f>
        <v>8.5</v>
      </c>
    </row>
    <row r="27" spans="1:16" x14ac:dyDescent="0.2">
      <c r="C27" s="1"/>
    </row>
  </sheetData>
  <mergeCells count="14">
    <mergeCell ref="A1:E2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C12:C15"/>
    <mergeCell ref="E12:E14"/>
    <mergeCell ref="A4:A19"/>
    <mergeCell ref="B12:B15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1343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1.8000000000000007</v>
      </c>
      <c r="L2" s="18">
        <f>SUM(L4:L23)</f>
        <v>16.2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3.5" customHeight="1" x14ac:dyDescent="0.2">
      <c r="A4" s="127" t="s">
        <v>981</v>
      </c>
      <c r="B4" s="114">
        <v>1</v>
      </c>
      <c r="C4" s="130" t="s">
        <v>1192</v>
      </c>
      <c r="D4" s="30" t="s">
        <v>8</v>
      </c>
      <c r="E4" s="147">
        <v>1.5</v>
      </c>
      <c r="F4" s="5" t="s">
        <v>1231</v>
      </c>
      <c r="G4" s="9" t="s">
        <v>1113</v>
      </c>
      <c r="H4" s="16" t="s">
        <v>12</v>
      </c>
      <c r="I4" s="31">
        <v>0.3</v>
      </c>
      <c r="J4" s="5" t="s">
        <v>983</v>
      </c>
      <c r="K4" s="23" t="s">
        <v>819</v>
      </c>
      <c r="L4" s="93">
        <f>E4+E7+I4+I5+I6+I7</f>
        <v>4</v>
      </c>
    </row>
    <row r="5" spans="1:16" ht="15.6" customHeight="1" x14ac:dyDescent="0.2">
      <c r="A5" s="128"/>
      <c r="B5" s="115"/>
      <c r="C5" s="131"/>
      <c r="D5" s="32" t="s">
        <v>9</v>
      </c>
      <c r="E5" s="146"/>
      <c r="F5" s="2" t="s">
        <v>982</v>
      </c>
      <c r="G5" s="7" t="s">
        <v>1114</v>
      </c>
      <c r="H5" s="33" t="s">
        <v>13</v>
      </c>
      <c r="I5" s="34"/>
      <c r="J5" s="2"/>
      <c r="K5" s="24"/>
      <c r="L5" s="1"/>
    </row>
    <row r="6" spans="1:16" x14ac:dyDescent="0.2">
      <c r="A6" s="128"/>
      <c r="B6" s="115"/>
      <c r="C6" s="131"/>
      <c r="D6" s="32" t="s">
        <v>10</v>
      </c>
      <c r="E6" s="146"/>
      <c r="F6" s="2"/>
      <c r="G6" s="7"/>
      <c r="H6" s="35" t="s">
        <v>14</v>
      </c>
      <c r="I6" s="34">
        <v>0.2</v>
      </c>
      <c r="J6" s="2" t="s">
        <v>984</v>
      </c>
      <c r="K6" s="24" t="s">
        <v>814</v>
      </c>
      <c r="L6" s="1"/>
      <c r="O6" s="79"/>
    </row>
    <row r="7" spans="1:16" ht="45" customHeight="1" thickBot="1" x14ac:dyDescent="0.25">
      <c r="A7" s="128"/>
      <c r="B7" s="116"/>
      <c r="C7" s="132"/>
      <c r="D7" s="36" t="s">
        <v>11</v>
      </c>
      <c r="E7" s="37">
        <v>1</v>
      </c>
      <c r="F7" s="4" t="s">
        <v>1049</v>
      </c>
      <c r="G7" s="8" t="s">
        <v>456</v>
      </c>
      <c r="H7" s="17" t="s">
        <v>3</v>
      </c>
      <c r="I7" s="37">
        <v>1</v>
      </c>
      <c r="J7" s="4" t="s">
        <v>988</v>
      </c>
      <c r="K7" s="25" t="s">
        <v>716</v>
      </c>
      <c r="L7" s="1"/>
    </row>
    <row r="8" spans="1:16" ht="84.6" customHeight="1" x14ac:dyDescent="0.2">
      <c r="A8" s="128"/>
      <c r="B8" s="114">
        <v>2</v>
      </c>
      <c r="C8" s="130" t="s">
        <v>985</v>
      </c>
      <c r="D8" s="30" t="s">
        <v>8</v>
      </c>
      <c r="E8" s="147">
        <v>1.5</v>
      </c>
      <c r="F8" s="5" t="s">
        <v>1232</v>
      </c>
      <c r="G8" s="9" t="s">
        <v>1233</v>
      </c>
      <c r="H8" s="16" t="s">
        <v>12</v>
      </c>
      <c r="I8" s="31">
        <v>1</v>
      </c>
      <c r="J8" s="5" t="s">
        <v>1051</v>
      </c>
      <c r="K8" s="23" t="s">
        <v>652</v>
      </c>
      <c r="L8" s="93">
        <f>E8+E11+I8+I10+I9+I11</f>
        <v>3.5</v>
      </c>
    </row>
    <row r="9" spans="1:16" x14ac:dyDescent="0.2">
      <c r="A9" s="128"/>
      <c r="B9" s="115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15"/>
      <c r="C10" s="131"/>
      <c r="D10" s="32" t="s">
        <v>10</v>
      </c>
      <c r="E10" s="146"/>
      <c r="F10" s="2" t="s">
        <v>986</v>
      </c>
      <c r="G10" s="7" t="s">
        <v>779</v>
      </c>
      <c r="H10" s="35" t="s">
        <v>14</v>
      </c>
      <c r="I10" s="34"/>
      <c r="J10" s="2"/>
      <c r="K10" s="24"/>
      <c r="L10" s="1"/>
    </row>
    <row r="11" spans="1:16" ht="39" thickBot="1" x14ac:dyDescent="0.25">
      <c r="A11" s="128"/>
      <c r="B11" s="116"/>
      <c r="C11" s="132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989</v>
      </c>
      <c r="K11" s="25" t="s">
        <v>1117</v>
      </c>
      <c r="L11" s="1"/>
      <c r="P11" s="79"/>
    </row>
    <row r="12" spans="1:16" ht="31.15" customHeight="1" x14ac:dyDescent="0.2">
      <c r="A12" s="128"/>
      <c r="B12" s="114">
        <v>3</v>
      </c>
      <c r="C12" s="130" t="s">
        <v>1091</v>
      </c>
      <c r="D12" s="30" t="s">
        <v>8</v>
      </c>
      <c r="E12" s="147">
        <v>1</v>
      </c>
      <c r="F12" s="5" t="s">
        <v>1092</v>
      </c>
      <c r="G12" s="9" t="s">
        <v>1234</v>
      </c>
      <c r="H12" s="16" t="s">
        <v>12</v>
      </c>
      <c r="I12" s="31">
        <v>0.5</v>
      </c>
      <c r="J12" s="5" t="s">
        <v>987</v>
      </c>
      <c r="K12" s="23" t="s">
        <v>817</v>
      </c>
      <c r="L12" s="93">
        <f>E12+E15+I12+I13+I14+I15</f>
        <v>3.7</v>
      </c>
    </row>
    <row r="13" spans="1:16" ht="38.25" x14ac:dyDescent="0.2">
      <c r="A13" s="128"/>
      <c r="B13" s="115"/>
      <c r="C13" s="131"/>
      <c r="D13" s="32" t="s">
        <v>9</v>
      </c>
      <c r="E13" s="146"/>
      <c r="F13" s="2" t="s">
        <v>1089</v>
      </c>
      <c r="G13" s="7" t="s">
        <v>1116</v>
      </c>
      <c r="H13" s="33" t="s">
        <v>13</v>
      </c>
      <c r="I13" s="34">
        <v>1</v>
      </c>
      <c r="J13" s="2" t="s">
        <v>413</v>
      </c>
      <c r="K13" s="24" t="s">
        <v>414</v>
      </c>
      <c r="L13" s="1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16"/>
      <c r="C15" s="132"/>
      <c r="D15" s="36" t="s">
        <v>11</v>
      </c>
      <c r="E15" s="37">
        <v>1</v>
      </c>
      <c r="F15" s="4" t="s">
        <v>1050</v>
      </c>
      <c r="G15" s="8" t="s">
        <v>41</v>
      </c>
      <c r="H15" s="17" t="s">
        <v>3</v>
      </c>
      <c r="I15" s="4">
        <v>0.2</v>
      </c>
      <c r="J15" s="4" t="s">
        <v>1235</v>
      </c>
      <c r="K15" s="25" t="s">
        <v>1116</v>
      </c>
      <c r="L15" s="1"/>
    </row>
    <row r="16" spans="1:16" ht="38.25" x14ac:dyDescent="0.2">
      <c r="A16" s="128"/>
      <c r="B16" s="114">
        <v>4</v>
      </c>
      <c r="C16" s="130" t="s">
        <v>1090</v>
      </c>
      <c r="D16" s="30" t="s">
        <v>8</v>
      </c>
      <c r="E16" s="147">
        <v>1</v>
      </c>
      <c r="F16" s="5" t="s">
        <v>1093</v>
      </c>
      <c r="G16" s="9" t="s">
        <v>1115</v>
      </c>
      <c r="H16" s="16" t="s">
        <v>12</v>
      </c>
      <c r="I16" s="31"/>
      <c r="J16" s="5"/>
      <c r="K16" s="23"/>
      <c r="L16" s="93">
        <f>E16+E19+I16+I17+I18+I19</f>
        <v>3</v>
      </c>
    </row>
    <row r="17" spans="1:12" x14ac:dyDescent="0.2">
      <c r="A17" s="128"/>
      <c r="B17" s="115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45" x14ac:dyDescent="0.2">
      <c r="A18" s="128"/>
      <c r="B18" s="115"/>
      <c r="C18" s="131"/>
      <c r="D18" s="32" t="s">
        <v>10</v>
      </c>
      <c r="E18" s="146"/>
      <c r="F18" s="2"/>
      <c r="G18" s="7"/>
      <c r="H18" s="35" t="s">
        <v>14</v>
      </c>
      <c r="I18" s="34">
        <v>1</v>
      </c>
      <c r="J18" s="2" t="s">
        <v>1052</v>
      </c>
      <c r="K18" s="24" t="s">
        <v>518</v>
      </c>
      <c r="L18" s="1"/>
    </row>
    <row r="19" spans="1:12" ht="30" customHeight="1" thickBot="1" x14ac:dyDescent="0.25">
      <c r="A19" s="128"/>
      <c r="B19" s="116"/>
      <c r="C19" s="132"/>
      <c r="D19" s="36" t="s">
        <v>11</v>
      </c>
      <c r="E19" s="37">
        <v>1</v>
      </c>
      <c r="F19" s="4" t="s">
        <v>1050</v>
      </c>
      <c r="G19" s="8" t="s">
        <v>41</v>
      </c>
      <c r="H19" s="17" t="s">
        <v>3</v>
      </c>
      <c r="I19" s="37"/>
      <c r="J19" s="4"/>
      <c r="K19" s="25"/>
      <c r="L19" s="1"/>
    </row>
    <row r="20" spans="1:12" ht="25.5" x14ac:dyDescent="0.2">
      <c r="A20" s="128"/>
      <c r="B20" s="114">
        <v>5</v>
      </c>
      <c r="C20" s="130" t="s">
        <v>1278</v>
      </c>
      <c r="D20" s="30" t="s">
        <v>8</v>
      </c>
      <c r="E20" s="147"/>
      <c r="F20" s="5"/>
      <c r="G20" s="9"/>
      <c r="H20" s="16" t="s">
        <v>12</v>
      </c>
      <c r="I20" s="31"/>
      <c r="J20" s="5"/>
      <c r="K20" s="23"/>
      <c r="L20" s="93">
        <f>E20+E23+I20+I21+I22+I23</f>
        <v>2</v>
      </c>
    </row>
    <row r="21" spans="1:12" x14ac:dyDescent="0.2">
      <c r="A21" s="128"/>
      <c r="B21" s="115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29"/>
      <c r="B23" s="116"/>
      <c r="C23" s="132"/>
      <c r="D23" s="36" t="s">
        <v>11</v>
      </c>
      <c r="E23" s="37">
        <v>1</v>
      </c>
      <c r="F23" s="4" t="s">
        <v>1050</v>
      </c>
      <c r="G23" s="8" t="s">
        <v>41</v>
      </c>
      <c r="H23" s="17" t="s">
        <v>3</v>
      </c>
      <c r="I23" s="37">
        <v>1</v>
      </c>
      <c r="J23" s="4" t="s">
        <v>990</v>
      </c>
      <c r="K23" s="25" t="s">
        <v>1118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5</v>
      </c>
      <c r="H24" s="42" t="s">
        <v>671</v>
      </c>
      <c r="I24" s="18">
        <f>I4+I8+I12+I16+I20</f>
        <v>1.8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1.2</v>
      </c>
    </row>
    <row r="27" spans="1:12" x14ac:dyDescent="0.2">
      <c r="A27" s="40"/>
      <c r="B27" s="40"/>
      <c r="C27" s="40"/>
      <c r="D27" s="41" t="s">
        <v>68</v>
      </c>
      <c r="E27" s="26">
        <f>K2</f>
        <v>1.8000000000000007</v>
      </c>
      <c r="H27" s="42" t="s">
        <v>67</v>
      </c>
      <c r="I27" s="18">
        <f>I7+I11+I15+I19+I23</f>
        <v>3.2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18.2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1344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900000000000006" customHeight="1" x14ac:dyDescent="0.2">
      <c r="A4" s="127" t="s">
        <v>991</v>
      </c>
      <c r="B4" s="143">
        <v>1</v>
      </c>
      <c r="C4" s="130" t="s">
        <v>992</v>
      </c>
      <c r="D4" s="30" t="s">
        <v>8</v>
      </c>
      <c r="E4" s="147">
        <v>1.5</v>
      </c>
      <c r="F4" s="5" t="s">
        <v>1094</v>
      </c>
      <c r="G4" s="9" t="s">
        <v>1119</v>
      </c>
      <c r="H4" s="16" t="s">
        <v>12</v>
      </c>
      <c r="I4" s="31">
        <v>0.3</v>
      </c>
      <c r="J4" s="5" t="s">
        <v>993</v>
      </c>
      <c r="K4" s="23" t="s">
        <v>699</v>
      </c>
      <c r="L4" s="93">
        <f>E4+E7+I4+I5+I6+I7</f>
        <v>3.8</v>
      </c>
    </row>
    <row r="5" spans="1:16" ht="16.5" customHeight="1" x14ac:dyDescent="0.2">
      <c r="A5" s="128"/>
      <c r="B5" s="144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79"/>
    </row>
    <row r="7" spans="1:16" ht="26.25" thickBot="1" x14ac:dyDescent="0.25">
      <c r="A7" s="128"/>
      <c r="B7" s="145"/>
      <c r="C7" s="132"/>
      <c r="D7" s="36" t="s">
        <v>11</v>
      </c>
      <c r="E7" s="37">
        <v>1</v>
      </c>
      <c r="F7" s="4" t="s">
        <v>1053</v>
      </c>
      <c r="G7" s="8" t="s">
        <v>259</v>
      </c>
      <c r="H7" s="17" t="s">
        <v>3</v>
      </c>
      <c r="I7" s="37">
        <v>1</v>
      </c>
      <c r="J7" s="4" t="s">
        <v>1002</v>
      </c>
      <c r="K7" s="25" t="s">
        <v>1126</v>
      </c>
      <c r="L7" s="1"/>
    </row>
    <row r="8" spans="1:16" ht="97.9" customHeight="1" x14ac:dyDescent="0.2">
      <c r="A8" s="128"/>
      <c r="B8" s="143">
        <v>2</v>
      </c>
      <c r="C8" s="130" t="s">
        <v>994</v>
      </c>
      <c r="D8" s="30" t="s">
        <v>8</v>
      </c>
      <c r="E8" s="147">
        <v>1.5</v>
      </c>
      <c r="F8" s="5" t="s">
        <v>1193</v>
      </c>
      <c r="G8" s="9" t="s">
        <v>1120</v>
      </c>
      <c r="H8" s="16" t="s">
        <v>12</v>
      </c>
      <c r="I8" s="31"/>
      <c r="J8" s="5"/>
      <c r="K8" s="23"/>
      <c r="L8" s="93">
        <f>E8+E11+I8+I10+I9+I11</f>
        <v>2.7</v>
      </c>
    </row>
    <row r="9" spans="1:16" x14ac:dyDescent="0.2">
      <c r="A9" s="128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57.6" customHeight="1" x14ac:dyDescent="0.2">
      <c r="A10" s="128"/>
      <c r="B10" s="144"/>
      <c r="C10" s="131"/>
      <c r="D10" s="32" t="s">
        <v>10</v>
      </c>
      <c r="E10" s="146"/>
      <c r="F10" s="2" t="s">
        <v>995</v>
      </c>
      <c r="G10" s="7" t="s">
        <v>1121</v>
      </c>
      <c r="H10" s="35" t="s">
        <v>14</v>
      </c>
      <c r="I10" s="34">
        <v>0.2</v>
      </c>
      <c r="J10" s="2" t="s">
        <v>996</v>
      </c>
      <c r="K10" s="24" t="s">
        <v>1122</v>
      </c>
      <c r="L10" s="1"/>
    </row>
    <row r="11" spans="1:16" ht="26.25" thickBot="1" x14ac:dyDescent="0.25">
      <c r="A11" s="128"/>
      <c r="B11" s="145"/>
      <c r="C11" s="132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1003</v>
      </c>
      <c r="K11" s="25" t="s">
        <v>1127</v>
      </c>
      <c r="L11" s="1"/>
      <c r="P11" s="79"/>
    </row>
    <row r="12" spans="1:16" ht="83.25" customHeight="1" x14ac:dyDescent="0.2">
      <c r="A12" s="128"/>
      <c r="B12" s="143">
        <v>3</v>
      </c>
      <c r="C12" s="130" t="s">
        <v>997</v>
      </c>
      <c r="D12" s="30" t="s">
        <v>8</v>
      </c>
      <c r="E12" s="147">
        <v>1.5</v>
      </c>
      <c r="F12" s="5" t="s">
        <v>998</v>
      </c>
      <c r="G12" s="9" t="s">
        <v>1123</v>
      </c>
      <c r="H12" s="16" t="s">
        <v>12</v>
      </c>
      <c r="I12" s="34">
        <v>1</v>
      </c>
      <c r="J12" s="2" t="s">
        <v>1056</v>
      </c>
      <c r="K12" s="24" t="s">
        <v>652</v>
      </c>
      <c r="L12" s="93">
        <f>E12+E15+I12+I13+I14+I15</f>
        <v>3.5</v>
      </c>
    </row>
    <row r="13" spans="1:16" ht="22.5" x14ac:dyDescent="0.2">
      <c r="A13" s="128"/>
      <c r="B13" s="144"/>
      <c r="C13" s="131"/>
      <c r="D13" s="32" t="s">
        <v>9</v>
      </c>
      <c r="E13" s="146"/>
      <c r="F13" s="2"/>
      <c r="G13" s="7"/>
      <c r="H13" s="33" t="s">
        <v>13</v>
      </c>
      <c r="I13" s="34">
        <v>1</v>
      </c>
      <c r="J13" s="2" t="s">
        <v>1058</v>
      </c>
      <c r="K13" s="24" t="s">
        <v>30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 t="s">
        <v>999</v>
      </c>
      <c r="G14" s="7" t="s">
        <v>1124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45"/>
      <c r="C15" s="13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69" customHeight="1" x14ac:dyDescent="0.2">
      <c r="A16" s="128"/>
      <c r="B16" s="143">
        <v>4</v>
      </c>
      <c r="C16" s="130" t="s">
        <v>1000</v>
      </c>
      <c r="D16" s="30" t="s">
        <v>8</v>
      </c>
      <c r="E16" s="147">
        <v>1</v>
      </c>
      <c r="F16" s="5" t="s">
        <v>1001</v>
      </c>
      <c r="G16" s="9" t="s">
        <v>1125</v>
      </c>
      <c r="H16" s="16" t="s">
        <v>12</v>
      </c>
      <c r="I16" s="31"/>
      <c r="J16" s="5"/>
      <c r="K16" s="23"/>
      <c r="L16" s="93">
        <f>E16+E19+I16+I17+I18+I19</f>
        <v>2</v>
      </c>
    </row>
    <row r="17" spans="1:12" x14ac:dyDescent="0.2">
      <c r="A17" s="128"/>
      <c r="B17" s="144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28"/>
      <c r="B18" s="144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30" customHeight="1" thickBot="1" x14ac:dyDescent="0.25">
      <c r="A19" s="128"/>
      <c r="B19" s="145"/>
      <c r="C19" s="132"/>
      <c r="D19" s="36" t="s">
        <v>11</v>
      </c>
      <c r="E19" s="37">
        <v>1</v>
      </c>
      <c r="F19" s="4" t="s">
        <v>1054</v>
      </c>
      <c r="G19" s="8" t="s">
        <v>456</v>
      </c>
      <c r="H19" s="17" t="s">
        <v>3</v>
      </c>
      <c r="I19" s="37"/>
      <c r="J19" s="4"/>
      <c r="K19" s="25"/>
      <c r="L19" s="1"/>
    </row>
    <row r="20" spans="1:12" ht="63.75" x14ac:dyDescent="0.2">
      <c r="A20" s="128"/>
      <c r="B20" s="148">
        <v>5</v>
      </c>
      <c r="C20" s="141" t="s">
        <v>1095</v>
      </c>
      <c r="D20" s="39" t="s">
        <v>8</v>
      </c>
      <c r="E20" s="135">
        <v>1</v>
      </c>
      <c r="F20" s="3" t="s">
        <v>1001</v>
      </c>
      <c r="G20" s="9" t="s">
        <v>1125</v>
      </c>
      <c r="H20" s="29" t="s">
        <v>12</v>
      </c>
      <c r="I20" s="62"/>
      <c r="J20" s="3"/>
      <c r="K20" s="27"/>
      <c r="L20" s="93">
        <f>E20+E23+I20+I21+I22+I23</f>
        <v>4</v>
      </c>
    </row>
    <row r="21" spans="1:12" x14ac:dyDescent="0.2">
      <c r="A21" s="128"/>
      <c r="B21" s="144"/>
      <c r="C21" s="118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ht="33.75" x14ac:dyDescent="0.2">
      <c r="A22" s="128"/>
      <c r="B22" s="144"/>
      <c r="C22" s="118"/>
      <c r="D22" s="32" t="s">
        <v>10</v>
      </c>
      <c r="E22" s="146"/>
      <c r="F22" s="2"/>
      <c r="G22" s="7"/>
      <c r="H22" s="35" t="s">
        <v>14</v>
      </c>
      <c r="I22" s="34">
        <v>1</v>
      </c>
      <c r="J22" s="2" t="s">
        <v>1072</v>
      </c>
      <c r="K22" s="24" t="s">
        <v>1057</v>
      </c>
      <c r="L22" s="1"/>
    </row>
    <row r="23" spans="1:12" ht="26.25" thickBot="1" x14ac:dyDescent="0.25">
      <c r="A23" s="129"/>
      <c r="B23" s="145"/>
      <c r="C23" s="119"/>
      <c r="D23" s="36" t="s">
        <v>11</v>
      </c>
      <c r="E23" s="37">
        <v>1</v>
      </c>
      <c r="F23" s="4" t="s">
        <v>1055</v>
      </c>
      <c r="G23" s="8" t="s">
        <v>456</v>
      </c>
      <c r="H23" s="17" t="s">
        <v>3</v>
      </c>
      <c r="I23" s="37">
        <v>1</v>
      </c>
      <c r="J23" s="4" t="s">
        <v>1004</v>
      </c>
      <c r="K23" s="25" t="s">
        <v>1128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1.3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1.2</v>
      </c>
    </row>
    <row r="27" spans="1:12" x14ac:dyDescent="0.2">
      <c r="A27" s="40"/>
      <c r="B27" s="40"/>
      <c r="C27" s="40"/>
      <c r="D27" s="41" t="s">
        <v>68</v>
      </c>
      <c r="E27" s="26">
        <f>K2</f>
        <v>2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1345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3</v>
      </c>
      <c r="L2" s="18">
        <f>SUM(L4:L23)</f>
        <v>15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3.9" customHeight="1" x14ac:dyDescent="0.2">
      <c r="A4" s="127" t="s">
        <v>991</v>
      </c>
      <c r="B4" s="114">
        <v>1</v>
      </c>
      <c r="C4" s="130" t="s">
        <v>1005</v>
      </c>
      <c r="D4" s="30" t="s">
        <v>8</v>
      </c>
      <c r="E4" s="147">
        <v>1.5</v>
      </c>
      <c r="F4" s="5" t="s">
        <v>1096</v>
      </c>
      <c r="G4" s="9" t="s">
        <v>1129</v>
      </c>
      <c r="H4" s="16" t="s">
        <v>12</v>
      </c>
      <c r="I4" s="31"/>
      <c r="J4" s="5"/>
      <c r="K4" s="23"/>
      <c r="L4" s="93">
        <f>E4+E7+I4+I5+I6+I7</f>
        <v>3.5</v>
      </c>
    </row>
    <row r="5" spans="1:16" ht="12.75" customHeight="1" x14ac:dyDescent="0.2">
      <c r="A5" s="128"/>
      <c r="B5" s="115"/>
      <c r="C5" s="131"/>
      <c r="D5" s="32" t="s">
        <v>9</v>
      </c>
      <c r="E5" s="146"/>
      <c r="F5" s="82"/>
      <c r="G5" s="7"/>
      <c r="H5" s="33" t="s">
        <v>13</v>
      </c>
      <c r="I5" s="34"/>
      <c r="J5" s="2"/>
      <c r="K5" s="24"/>
      <c r="L5" s="1"/>
    </row>
    <row r="6" spans="1:16" x14ac:dyDescent="0.2">
      <c r="A6" s="128"/>
      <c r="B6" s="115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16"/>
      <c r="C7" s="132"/>
      <c r="D7" s="36" t="s">
        <v>11</v>
      </c>
      <c r="E7" s="37">
        <v>1</v>
      </c>
      <c r="F7" s="4" t="s">
        <v>1059</v>
      </c>
      <c r="G7" s="8" t="s">
        <v>456</v>
      </c>
      <c r="H7" s="17" t="s">
        <v>3</v>
      </c>
      <c r="I7" s="37">
        <v>1</v>
      </c>
      <c r="J7" s="4" t="s">
        <v>1010</v>
      </c>
      <c r="K7" s="25" t="s">
        <v>1132</v>
      </c>
      <c r="L7" s="1"/>
    </row>
    <row r="8" spans="1:16" ht="97.15" customHeight="1" x14ac:dyDescent="0.2">
      <c r="A8" s="128"/>
      <c r="B8" s="114">
        <v>2</v>
      </c>
      <c r="C8" s="130" t="s">
        <v>1006</v>
      </c>
      <c r="D8" s="30" t="s">
        <v>8</v>
      </c>
      <c r="E8" s="147">
        <v>1.5</v>
      </c>
      <c r="F8" s="5" t="s">
        <v>1007</v>
      </c>
      <c r="G8" s="9" t="s">
        <v>1130</v>
      </c>
      <c r="H8" s="16" t="s">
        <v>12</v>
      </c>
      <c r="I8" s="31"/>
      <c r="J8" s="5"/>
      <c r="K8" s="23"/>
      <c r="L8" s="93">
        <f>E8+E11+I8+I10+I9+I11</f>
        <v>3.5</v>
      </c>
    </row>
    <row r="9" spans="1:16" x14ac:dyDescent="0.2">
      <c r="A9" s="128"/>
      <c r="B9" s="115"/>
      <c r="C9" s="131"/>
      <c r="D9" s="32" t="s">
        <v>9</v>
      </c>
      <c r="E9" s="146"/>
      <c r="F9" s="82"/>
      <c r="G9" s="7"/>
      <c r="H9" s="33" t="s">
        <v>13</v>
      </c>
      <c r="I9" s="34"/>
      <c r="J9" s="2"/>
      <c r="K9" s="24"/>
      <c r="L9" s="1"/>
    </row>
    <row r="10" spans="1:16" ht="36.75" customHeight="1" x14ac:dyDescent="0.2">
      <c r="A10" s="128"/>
      <c r="B10" s="115"/>
      <c r="C10" s="131"/>
      <c r="D10" s="32" t="s">
        <v>10</v>
      </c>
      <c r="E10" s="146"/>
      <c r="F10" s="2"/>
      <c r="G10" s="7"/>
      <c r="H10" s="35" t="s">
        <v>14</v>
      </c>
      <c r="I10" s="34">
        <v>1</v>
      </c>
      <c r="J10" s="2" t="s">
        <v>1064</v>
      </c>
      <c r="K10" s="24" t="s">
        <v>1065</v>
      </c>
      <c r="L10" s="1"/>
    </row>
    <row r="11" spans="1:16" ht="26.25" thickBot="1" x14ac:dyDescent="0.25">
      <c r="A11" s="128"/>
      <c r="B11" s="116"/>
      <c r="C11" s="132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1011</v>
      </c>
      <c r="K11" s="25" t="s">
        <v>1252</v>
      </c>
      <c r="L11" s="1"/>
      <c r="P11" s="61"/>
    </row>
    <row r="12" spans="1:16" ht="57" customHeight="1" x14ac:dyDescent="0.2">
      <c r="A12" s="128"/>
      <c r="B12" s="114">
        <v>3</v>
      </c>
      <c r="C12" s="130" t="s">
        <v>1008</v>
      </c>
      <c r="D12" s="30" t="s">
        <v>8</v>
      </c>
      <c r="E12" s="147">
        <v>1</v>
      </c>
      <c r="F12" s="5" t="s">
        <v>1098</v>
      </c>
      <c r="G12" s="9" t="s">
        <v>1131</v>
      </c>
      <c r="H12" s="16" t="s">
        <v>12</v>
      </c>
      <c r="I12" s="31">
        <v>0.5</v>
      </c>
      <c r="J12" s="5" t="s">
        <v>1009</v>
      </c>
      <c r="K12" s="23" t="s">
        <v>817</v>
      </c>
      <c r="L12" s="93">
        <f>E12+E15+I12+I13+I14+I15</f>
        <v>3.5</v>
      </c>
    </row>
    <row r="13" spans="1:16" x14ac:dyDescent="0.2">
      <c r="A13" s="128"/>
      <c r="B13" s="115"/>
      <c r="C13" s="131"/>
      <c r="D13" s="32" t="s">
        <v>9</v>
      </c>
      <c r="E13" s="146"/>
      <c r="F13" s="82"/>
      <c r="G13" s="7"/>
      <c r="H13" s="33" t="s">
        <v>13</v>
      </c>
      <c r="I13" s="34">
        <v>1</v>
      </c>
      <c r="J13" s="2" t="s">
        <v>1066</v>
      </c>
      <c r="K13" s="24" t="s">
        <v>290</v>
      </c>
      <c r="L13" s="1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16"/>
      <c r="C15" s="132"/>
      <c r="D15" s="36" t="s">
        <v>11</v>
      </c>
      <c r="E15" s="37">
        <v>1</v>
      </c>
      <c r="F15" s="4" t="s">
        <v>1060</v>
      </c>
      <c r="G15" s="8" t="s">
        <v>456</v>
      </c>
      <c r="H15" s="17" t="s">
        <v>3</v>
      </c>
      <c r="I15" s="4"/>
      <c r="J15" s="4"/>
      <c r="K15" s="25"/>
      <c r="L15" s="1"/>
    </row>
    <row r="16" spans="1:16" ht="40.5" customHeight="1" x14ac:dyDescent="0.2">
      <c r="A16" s="128"/>
      <c r="B16" s="114">
        <v>4</v>
      </c>
      <c r="C16" s="130" t="s">
        <v>1097</v>
      </c>
      <c r="D16" s="30" t="s">
        <v>8</v>
      </c>
      <c r="E16" s="147">
        <v>0.5</v>
      </c>
      <c r="F16" s="5" t="s">
        <v>1099</v>
      </c>
      <c r="G16" s="9" t="s">
        <v>1254</v>
      </c>
      <c r="H16" s="16" t="s">
        <v>12</v>
      </c>
      <c r="I16" s="31">
        <v>1</v>
      </c>
      <c r="J16" s="5" t="s">
        <v>1063</v>
      </c>
      <c r="K16" s="23" t="s">
        <v>435</v>
      </c>
      <c r="L16" s="93">
        <f>E16+E19+I16+I17+I18+I19</f>
        <v>2.5</v>
      </c>
    </row>
    <row r="17" spans="1:12" x14ac:dyDescent="0.2">
      <c r="A17" s="128"/>
      <c r="B17" s="115"/>
      <c r="C17" s="131"/>
      <c r="D17" s="32" t="s">
        <v>9</v>
      </c>
      <c r="E17" s="146"/>
      <c r="F17" s="82"/>
      <c r="G17" s="7"/>
      <c r="H17" s="33" t="s">
        <v>13</v>
      </c>
      <c r="I17" s="34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30" customHeight="1" thickBot="1" x14ac:dyDescent="0.25">
      <c r="A19" s="128"/>
      <c r="B19" s="116"/>
      <c r="C19" s="132"/>
      <c r="D19" s="36" t="s">
        <v>11</v>
      </c>
      <c r="E19" s="37">
        <v>1</v>
      </c>
      <c r="F19" s="4" t="s">
        <v>1061</v>
      </c>
      <c r="G19" s="8" t="s">
        <v>456</v>
      </c>
      <c r="H19" s="17" t="s">
        <v>3</v>
      </c>
      <c r="I19" s="37"/>
      <c r="J19" s="4"/>
      <c r="K19" s="25"/>
      <c r="L19" s="1"/>
    </row>
    <row r="20" spans="1:12" ht="25.5" x14ac:dyDescent="0.2">
      <c r="A20" s="128"/>
      <c r="B20" s="114">
        <v>5</v>
      </c>
      <c r="C20" s="130" t="s">
        <v>1097</v>
      </c>
      <c r="D20" s="30" t="s">
        <v>8</v>
      </c>
      <c r="E20" s="147"/>
      <c r="F20" s="5"/>
      <c r="G20" s="9"/>
      <c r="H20" s="16" t="s">
        <v>12</v>
      </c>
      <c r="I20" s="31"/>
      <c r="J20" s="5"/>
      <c r="K20" s="23"/>
      <c r="L20" s="93">
        <f>E20+E23+I20+I21+I22+I23</f>
        <v>2</v>
      </c>
    </row>
    <row r="21" spans="1:12" x14ac:dyDescent="0.2">
      <c r="A21" s="128"/>
      <c r="B21" s="115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39" thickBot="1" x14ac:dyDescent="0.25">
      <c r="A23" s="129"/>
      <c r="B23" s="116"/>
      <c r="C23" s="132"/>
      <c r="D23" s="36" t="s">
        <v>11</v>
      </c>
      <c r="E23" s="37">
        <v>1</v>
      </c>
      <c r="F23" s="4" t="s">
        <v>1062</v>
      </c>
      <c r="G23" s="8" t="s">
        <v>456</v>
      </c>
      <c r="H23" s="17" t="s">
        <v>3</v>
      </c>
      <c r="I23" s="37">
        <v>1</v>
      </c>
      <c r="J23" s="4" t="s">
        <v>1012</v>
      </c>
      <c r="K23" s="25" t="s">
        <v>1132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4.5</v>
      </c>
      <c r="H24" s="42" t="s">
        <v>671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3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17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89" customWidth="1"/>
    <col min="6" max="6" width="50.7109375" customWidth="1"/>
    <col min="7" max="7" width="10.42578125" customWidth="1"/>
    <col min="8" max="8" width="6.7109375" customWidth="1"/>
    <col min="9" max="9" width="4.5703125" style="89" customWidth="1"/>
    <col min="10" max="10" width="50.7109375" customWidth="1"/>
    <col min="11" max="11" width="10.42578125" customWidth="1"/>
  </cols>
  <sheetData>
    <row r="1" spans="1:12" x14ac:dyDescent="0.2">
      <c r="A1" s="140" t="s">
        <v>1309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2" x14ac:dyDescent="0.2">
      <c r="A2" s="126"/>
      <c r="B2" s="126"/>
      <c r="C2" s="126"/>
      <c r="D2" s="126"/>
      <c r="E2" s="126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2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106.5" customHeight="1" x14ac:dyDescent="0.2">
      <c r="A4" s="127" t="s">
        <v>96</v>
      </c>
      <c r="B4" s="114">
        <v>1</v>
      </c>
      <c r="C4" s="130" t="s">
        <v>115</v>
      </c>
      <c r="D4" s="30" t="s">
        <v>8</v>
      </c>
      <c r="E4" s="122">
        <v>1.5</v>
      </c>
      <c r="F4" s="5" t="s">
        <v>1153</v>
      </c>
      <c r="G4" s="9" t="s">
        <v>696</v>
      </c>
      <c r="H4" s="16" t="s">
        <v>1194</v>
      </c>
      <c r="I4" s="58">
        <v>0.2</v>
      </c>
      <c r="J4" s="5" t="s">
        <v>108</v>
      </c>
      <c r="K4" s="38" t="s">
        <v>109</v>
      </c>
      <c r="L4" s="93">
        <f>E4+E7+I4+I5+I6+I7</f>
        <v>3.7</v>
      </c>
    </row>
    <row r="5" spans="1:12" x14ac:dyDescent="0.2">
      <c r="A5" s="128"/>
      <c r="B5" s="115"/>
      <c r="C5" s="131"/>
      <c r="D5" s="32" t="s">
        <v>9</v>
      </c>
      <c r="E5" s="123"/>
      <c r="F5" s="2"/>
      <c r="G5" s="7"/>
      <c r="H5" s="33" t="s">
        <v>13</v>
      </c>
      <c r="I5" s="59"/>
      <c r="J5" s="2"/>
      <c r="K5" s="24"/>
      <c r="L5" s="1"/>
    </row>
    <row r="6" spans="1:12" x14ac:dyDescent="0.2">
      <c r="A6" s="128"/>
      <c r="B6" s="115"/>
      <c r="C6" s="131"/>
      <c r="D6" s="32" t="s">
        <v>10</v>
      </c>
      <c r="E6" s="124"/>
      <c r="F6" s="2"/>
      <c r="G6" s="7"/>
      <c r="H6" s="35" t="s">
        <v>14</v>
      </c>
      <c r="I6" s="59"/>
      <c r="J6" s="2"/>
      <c r="K6" s="24"/>
      <c r="L6" s="1"/>
    </row>
    <row r="7" spans="1:12" ht="26.25" thickBot="1" x14ac:dyDescent="0.25">
      <c r="A7" s="128"/>
      <c r="B7" s="116"/>
      <c r="C7" s="132"/>
      <c r="D7" s="36" t="s">
        <v>11</v>
      </c>
      <c r="E7" s="57">
        <v>1</v>
      </c>
      <c r="F7" s="51" t="s">
        <v>102</v>
      </c>
      <c r="G7" s="8" t="s">
        <v>107</v>
      </c>
      <c r="H7" s="17" t="s">
        <v>3</v>
      </c>
      <c r="I7" s="57">
        <v>1</v>
      </c>
      <c r="J7" s="4" t="s">
        <v>112</v>
      </c>
      <c r="K7" s="25" t="s">
        <v>705</v>
      </c>
      <c r="L7" s="1"/>
    </row>
    <row r="8" spans="1:12" ht="66.75" customHeight="1" x14ac:dyDescent="0.2">
      <c r="A8" s="128"/>
      <c r="B8" s="114">
        <v>2</v>
      </c>
      <c r="C8" s="130" t="s">
        <v>116</v>
      </c>
      <c r="D8" s="30" t="s">
        <v>8</v>
      </c>
      <c r="E8" s="122">
        <v>1.5</v>
      </c>
      <c r="F8" s="5" t="s">
        <v>697</v>
      </c>
      <c r="G8" s="9" t="s">
        <v>698</v>
      </c>
      <c r="H8" s="16" t="s">
        <v>1194</v>
      </c>
      <c r="I8" s="58">
        <v>0.3</v>
      </c>
      <c r="J8" s="5" t="s">
        <v>117</v>
      </c>
      <c r="K8" s="38" t="s">
        <v>699</v>
      </c>
      <c r="L8" s="93">
        <f>E8+E11+I8+I10+I9+I11</f>
        <v>3.8</v>
      </c>
    </row>
    <row r="9" spans="1:12" x14ac:dyDescent="0.2">
      <c r="A9" s="128"/>
      <c r="B9" s="115"/>
      <c r="C9" s="131"/>
      <c r="D9" s="32" t="s">
        <v>9</v>
      </c>
      <c r="E9" s="123"/>
      <c r="F9" s="2"/>
      <c r="G9" s="7"/>
      <c r="H9" s="33" t="s">
        <v>13</v>
      </c>
      <c r="I9" s="59"/>
      <c r="K9" s="24"/>
      <c r="L9" s="1"/>
    </row>
    <row r="10" spans="1:12" x14ac:dyDescent="0.2">
      <c r="A10" s="128"/>
      <c r="B10" s="115"/>
      <c r="C10" s="131"/>
      <c r="D10" s="32" t="s">
        <v>10</v>
      </c>
      <c r="E10" s="124"/>
      <c r="F10" s="2"/>
      <c r="G10" s="7"/>
      <c r="H10" s="35" t="s">
        <v>14</v>
      </c>
      <c r="I10" s="59"/>
      <c r="J10" s="2"/>
      <c r="K10" s="24"/>
      <c r="L10" s="1"/>
    </row>
    <row r="11" spans="1:12" ht="39" thickBot="1" x14ac:dyDescent="0.25">
      <c r="A11" s="128"/>
      <c r="B11" s="116"/>
      <c r="C11" s="132"/>
      <c r="D11" s="36" t="s">
        <v>11</v>
      </c>
      <c r="E11" s="57">
        <v>1</v>
      </c>
      <c r="F11" s="4" t="s">
        <v>102</v>
      </c>
      <c r="G11" s="8" t="s">
        <v>106</v>
      </c>
      <c r="H11" s="17" t="s">
        <v>3</v>
      </c>
      <c r="I11" s="57">
        <v>1</v>
      </c>
      <c r="J11" s="4" t="s">
        <v>113</v>
      </c>
      <c r="K11" s="25" t="s">
        <v>706</v>
      </c>
      <c r="L11" s="1"/>
    </row>
    <row r="12" spans="1:12" ht="33.75" x14ac:dyDescent="0.2">
      <c r="A12" s="128"/>
      <c r="B12" s="114">
        <v>3</v>
      </c>
      <c r="C12" s="130" t="s">
        <v>118</v>
      </c>
      <c r="D12" s="30" t="s">
        <v>8</v>
      </c>
      <c r="E12" s="122">
        <v>1.5</v>
      </c>
      <c r="F12" s="5" t="s">
        <v>1154</v>
      </c>
      <c r="G12" s="9" t="s">
        <v>700</v>
      </c>
      <c r="H12" s="16" t="s">
        <v>1194</v>
      </c>
      <c r="I12" s="58">
        <v>0.5</v>
      </c>
      <c r="J12" s="5" t="s">
        <v>120</v>
      </c>
      <c r="K12" s="23" t="s">
        <v>702</v>
      </c>
      <c r="L12" s="93">
        <f>E12+E15+I12+I13+I14+I15</f>
        <v>3.5</v>
      </c>
    </row>
    <row r="13" spans="1:12" x14ac:dyDescent="0.2">
      <c r="A13" s="128"/>
      <c r="B13" s="115"/>
      <c r="C13" s="131"/>
      <c r="D13" s="32" t="s">
        <v>9</v>
      </c>
      <c r="E13" s="123"/>
      <c r="F13" s="3"/>
      <c r="G13" s="7"/>
      <c r="H13" s="33" t="s">
        <v>13</v>
      </c>
      <c r="I13" s="59"/>
      <c r="J13" s="20"/>
      <c r="K13" s="44"/>
      <c r="L13" s="1"/>
    </row>
    <row r="14" spans="1:12" ht="38.25" x14ac:dyDescent="0.2">
      <c r="A14" s="128"/>
      <c r="B14" s="115"/>
      <c r="C14" s="131"/>
      <c r="D14" s="32" t="s">
        <v>10</v>
      </c>
      <c r="E14" s="124"/>
      <c r="F14" s="2" t="s">
        <v>119</v>
      </c>
      <c r="G14" s="7" t="s">
        <v>701</v>
      </c>
      <c r="H14" s="35" t="s">
        <v>14</v>
      </c>
      <c r="I14" s="59">
        <v>0.5</v>
      </c>
      <c r="J14" s="2" t="s">
        <v>110</v>
      </c>
      <c r="K14" s="24" t="s">
        <v>111</v>
      </c>
      <c r="L14" s="1"/>
    </row>
    <row r="15" spans="1:12" ht="26.25" thickBot="1" x14ac:dyDescent="0.25">
      <c r="A15" s="128"/>
      <c r="B15" s="116"/>
      <c r="C15" s="132"/>
      <c r="D15" s="36" t="s">
        <v>11</v>
      </c>
      <c r="E15" s="57">
        <v>1</v>
      </c>
      <c r="F15" s="19" t="s">
        <v>103</v>
      </c>
      <c r="G15" s="8" t="s">
        <v>106</v>
      </c>
      <c r="H15" s="17" t="s">
        <v>3</v>
      </c>
      <c r="I15" s="52"/>
      <c r="J15" s="19"/>
      <c r="K15" s="45"/>
      <c r="L15" s="1"/>
    </row>
    <row r="16" spans="1:12" ht="77.25" customHeight="1" x14ac:dyDescent="0.2">
      <c r="A16" s="128"/>
      <c r="B16" s="114">
        <v>4</v>
      </c>
      <c r="C16" s="130" t="s">
        <v>121</v>
      </c>
      <c r="D16" s="30" t="s">
        <v>8</v>
      </c>
      <c r="E16" s="122">
        <v>1.5</v>
      </c>
      <c r="F16" s="5" t="s">
        <v>1206</v>
      </c>
      <c r="G16" s="9" t="s">
        <v>708</v>
      </c>
      <c r="H16" s="16" t="s">
        <v>1194</v>
      </c>
      <c r="I16" s="58">
        <v>0.5</v>
      </c>
      <c r="J16" s="5" t="s">
        <v>215</v>
      </c>
      <c r="K16" s="23" t="s">
        <v>974</v>
      </c>
      <c r="L16" s="93">
        <f>E16+E19+I16+I17+I18+I19</f>
        <v>3</v>
      </c>
    </row>
    <row r="17" spans="1:12" x14ac:dyDescent="0.2">
      <c r="A17" s="128"/>
      <c r="B17" s="115"/>
      <c r="C17" s="131"/>
      <c r="D17" s="32" t="s">
        <v>9</v>
      </c>
      <c r="E17" s="123"/>
      <c r="F17" s="20"/>
      <c r="G17" s="7"/>
      <c r="H17" s="33" t="s">
        <v>13</v>
      </c>
      <c r="I17" s="59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24"/>
      <c r="F18" s="2"/>
      <c r="G18" s="7"/>
      <c r="H18" s="35" t="s">
        <v>14</v>
      </c>
      <c r="I18" s="59"/>
      <c r="J18" s="2"/>
      <c r="K18" s="24"/>
      <c r="L18" s="1"/>
    </row>
    <row r="19" spans="1:12" ht="26.25" thickBot="1" x14ac:dyDescent="0.25">
      <c r="A19" s="128"/>
      <c r="B19" s="116"/>
      <c r="C19" s="132"/>
      <c r="D19" s="36" t="s">
        <v>11</v>
      </c>
      <c r="E19" s="57">
        <v>1</v>
      </c>
      <c r="F19" s="20" t="s">
        <v>104</v>
      </c>
      <c r="G19" s="8" t="s">
        <v>105</v>
      </c>
      <c r="H19" s="17" t="s">
        <v>3</v>
      </c>
      <c r="I19" s="57"/>
      <c r="J19" s="4"/>
      <c r="K19" s="25"/>
      <c r="L19" s="1"/>
    </row>
    <row r="20" spans="1:12" ht="33" customHeight="1" x14ac:dyDescent="0.2">
      <c r="A20" s="128"/>
      <c r="B20" s="114">
        <v>5</v>
      </c>
      <c r="C20" s="117" t="s">
        <v>122</v>
      </c>
      <c r="D20" s="30" t="s">
        <v>8</v>
      </c>
      <c r="E20" s="120">
        <v>2</v>
      </c>
      <c r="F20" s="5" t="s">
        <v>307</v>
      </c>
      <c r="G20" s="9" t="s">
        <v>1200</v>
      </c>
      <c r="H20" s="16" t="s">
        <v>1194</v>
      </c>
      <c r="I20" s="58">
        <v>0.5</v>
      </c>
      <c r="J20" s="5" t="s">
        <v>123</v>
      </c>
      <c r="K20" s="23" t="s">
        <v>975</v>
      </c>
      <c r="L20" s="93">
        <f>E20+E23+I20+I21+I22+I23</f>
        <v>4</v>
      </c>
    </row>
    <row r="21" spans="1:12" ht="25.5" x14ac:dyDescent="0.2">
      <c r="A21" s="128"/>
      <c r="B21" s="115"/>
      <c r="C21" s="118"/>
      <c r="D21" s="32" t="s">
        <v>9</v>
      </c>
      <c r="E21" s="121"/>
      <c r="F21" s="2" t="s">
        <v>1155</v>
      </c>
      <c r="G21" s="7" t="s">
        <v>703</v>
      </c>
      <c r="H21" s="33" t="s">
        <v>13</v>
      </c>
      <c r="I21" s="60"/>
      <c r="J21" s="2"/>
      <c r="K21" s="24"/>
      <c r="L21" s="1"/>
    </row>
    <row r="22" spans="1:12" ht="38.25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>
        <v>0.5</v>
      </c>
      <c r="J22" s="2" t="s">
        <v>308</v>
      </c>
      <c r="K22" s="24" t="s">
        <v>704</v>
      </c>
      <c r="L22" s="1"/>
    </row>
    <row r="23" spans="1:12" ht="39" thickBot="1" x14ac:dyDescent="0.25">
      <c r="A23" s="129"/>
      <c r="B23" s="116"/>
      <c r="C23" s="119"/>
      <c r="D23" s="36" t="s">
        <v>11</v>
      </c>
      <c r="E23" s="57"/>
      <c r="F23" s="19"/>
      <c r="G23" s="8"/>
      <c r="H23" s="17" t="s">
        <v>3</v>
      </c>
      <c r="I23" s="57">
        <v>1</v>
      </c>
      <c r="J23" s="4" t="s">
        <v>114</v>
      </c>
      <c r="K23" s="25" t="s">
        <v>707</v>
      </c>
      <c r="L23" s="1"/>
    </row>
    <row r="24" spans="1:12" x14ac:dyDescent="0.2">
      <c r="A24" s="40"/>
      <c r="B24" s="40"/>
      <c r="C24" s="40"/>
      <c r="D24" s="41" t="s">
        <v>63</v>
      </c>
      <c r="E24" s="90">
        <f>E4+E8+E12+E16+E20</f>
        <v>8</v>
      </c>
      <c r="H24" s="42" t="s">
        <v>671</v>
      </c>
      <c r="I24" s="90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90">
        <f>E7+E11+E15+E19+E23</f>
        <v>4</v>
      </c>
      <c r="H25" s="42" t="s">
        <v>65</v>
      </c>
      <c r="I25" s="90">
        <f>I5+I9+I13+I17+I21</f>
        <v>0</v>
      </c>
    </row>
    <row r="26" spans="1:12" x14ac:dyDescent="0.2">
      <c r="A26" s="40"/>
      <c r="B26" s="40"/>
      <c r="C26" s="40"/>
      <c r="D26" s="40"/>
      <c r="H26" s="42" t="s">
        <v>66</v>
      </c>
      <c r="I26" s="90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90">
        <f>K2</f>
        <v>0</v>
      </c>
      <c r="H27" s="42" t="s">
        <v>67</v>
      </c>
      <c r="I27" s="90">
        <f>I7+I11+I15+I19+I23</f>
        <v>3</v>
      </c>
    </row>
    <row r="28" spans="1:12" x14ac:dyDescent="0.2">
      <c r="H28" s="41" t="s">
        <v>62</v>
      </c>
      <c r="I28" s="90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1346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K1-(E24+E25+I24+I25+I26+I27+I28)</f>
        <v>2</v>
      </c>
      <c r="L2" s="18">
        <f>SUM(L4:L23)</f>
        <v>16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2.75" customHeight="1" x14ac:dyDescent="0.2">
      <c r="A4" s="127" t="s">
        <v>1013</v>
      </c>
      <c r="B4" s="114">
        <v>1</v>
      </c>
      <c r="C4" s="130" t="s">
        <v>1014</v>
      </c>
      <c r="D4" s="30" t="s">
        <v>8</v>
      </c>
      <c r="E4" s="147">
        <v>1.5</v>
      </c>
      <c r="F4" s="5" t="s">
        <v>1100</v>
      </c>
      <c r="G4" s="9" t="s">
        <v>1133</v>
      </c>
      <c r="H4" s="16" t="s">
        <v>12</v>
      </c>
      <c r="I4" s="31">
        <v>0.5</v>
      </c>
      <c r="J4" s="5" t="s">
        <v>1017</v>
      </c>
      <c r="K4" s="23" t="s">
        <v>923</v>
      </c>
      <c r="L4" s="93">
        <f>E4+E7+I4+I5+I6+I7</f>
        <v>4</v>
      </c>
    </row>
    <row r="5" spans="1:16" ht="14.25" customHeight="1" x14ac:dyDescent="0.2">
      <c r="A5" s="128"/>
      <c r="B5" s="115"/>
      <c r="C5" s="131"/>
      <c r="D5" s="32" t="s">
        <v>9</v>
      </c>
      <c r="E5" s="146"/>
      <c r="F5" s="2" t="s">
        <v>1016</v>
      </c>
      <c r="G5" s="7" t="s">
        <v>1135</v>
      </c>
      <c r="H5" s="33" t="s">
        <v>13</v>
      </c>
      <c r="I5" s="34"/>
      <c r="J5" s="2"/>
      <c r="K5" s="24"/>
      <c r="L5" s="1"/>
    </row>
    <row r="6" spans="1:16" ht="28.9" customHeight="1" x14ac:dyDescent="0.2">
      <c r="A6" s="128"/>
      <c r="B6" s="115"/>
      <c r="C6" s="131"/>
      <c r="D6" s="32" t="s">
        <v>10</v>
      </c>
      <c r="E6" s="146"/>
      <c r="F6" s="2" t="s">
        <v>1015</v>
      </c>
      <c r="G6" s="7" t="s">
        <v>1134</v>
      </c>
      <c r="H6" s="35" t="s">
        <v>14</v>
      </c>
      <c r="I6" s="34"/>
      <c r="J6" s="2"/>
      <c r="K6" s="24"/>
      <c r="L6" s="1"/>
      <c r="O6" s="79"/>
    </row>
    <row r="7" spans="1:16" ht="26.25" thickBot="1" x14ac:dyDescent="0.25">
      <c r="A7" s="128"/>
      <c r="B7" s="116"/>
      <c r="C7" s="132"/>
      <c r="D7" s="36" t="s">
        <v>11</v>
      </c>
      <c r="E7" s="37">
        <v>1</v>
      </c>
      <c r="F7" s="4" t="s">
        <v>1067</v>
      </c>
      <c r="G7" s="8" t="s">
        <v>456</v>
      </c>
      <c r="H7" s="17" t="s">
        <v>3</v>
      </c>
      <c r="I7" s="37">
        <v>1</v>
      </c>
      <c r="J7" s="4" t="s">
        <v>1022</v>
      </c>
      <c r="K7" s="25" t="s">
        <v>1132</v>
      </c>
      <c r="L7" s="1"/>
    </row>
    <row r="8" spans="1:16" ht="82.5" customHeight="1" x14ac:dyDescent="0.2">
      <c r="A8" s="128"/>
      <c r="B8" s="114">
        <v>2</v>
      </c>
      <c r="C8" s="130" t="s">
        <v>1018</v>
      </c>
      <c r="D8" s="30" t="s">
        <v>8</v>
      </c>
      <c r="E8" s="147">
        <v>1.5</v>
      </c>
      <c r="F8" s="5" t="s">
        <v>1019</v>
      </c>
      <c r="G8" s="9" t="s">
        <v>1136</v>
      </c>
      <c r="H8" s="16" t="s">
        <v>12</v>
      </c>
      <c r="I8" s="31">
        <v>0.5</v>
      </c>
      <c r="J8" s="5" t="s">
        <v>1021</v>
      </c>
      <c r="K8" s="23" t="s">
        <v>80</v>
      </c>
      <c r="L8" s="93">
        <f>E8+E11+I8+I10+I9+I11</f>
        <v>4</v>
      </c>
    </row>
    <row r="9" spans="1:16" x14ac:dyDescent="0.2">
      <c r="A9" s="128"/>
      <c r="B9" s="115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15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28"/>
      <c r="B11" s="116"/>
      <c r="C11" s="132"/>
      <c r="D11" s="36" t="s">
        <v>11</v>
      </c>
      <c r="E11" s="37">
        <v>1</v>
      </c>
      <c r="F11" s="4" t="s">
        <v>1068</v>
      </c>
      <c r="G11" s="8" t="s">
        <v>456</v>
      </c>
      <c r="H11" s="17" t="s">
        <v>3</v>
      </c>
      <c r="I11" s="37">
        <v>1</v>
      </c>
      <c r="J11" s="4" t="s">
        <v>1023</v>
      </c>
      <c r="K11" s="25" t="s">
        <v>1132</v>
      </c>
      <c r="L11" s="1"/>
      <c r="P11" s="79"/>
    </row>
    <row r="12" spans="1:16" ht="25.5" x14ac:dyDescent="0.2">
      <c r="A12" s="128"/>
      <c r="B12" s="114">
        <v>3</v>
      </c>
      <c r="C12" s="130" t="s">
        <v>1101</v>
      </c>
      <c r="D12" s="30" t="s">
        <v>8</v>
      </c>
      <c r="E12" s="147">
        <v>0.5</v>
      </c>
      <c r="F12" s="5"/>
      <c r="G12" s="9"/>
      <c r="H12" s="16" t="s">
        <v>12</v>
      </c>
      <c r="I12" s="31">
        <v>1</v>
      </c>
      <c r="J12" s="5" t="s">
        <v>1070</v>
      </c>
      <c r="K12" s="23" t="s">
        <v>1071</v>
      </c>
      <c r="L12" s="93">
        <f>E12+E15+I12+I13</f>
        <v>3.5</v>
      </c>
      <c r="P12" s="79"/>
    </row>
    <row r="13" spans="1:16" ht="38.25" x14ac:dyDescent="0.2">
      <c r="A13" s="128"/>
      <c r="B13" s="115"/>
      <c r="C13" s="131"/>
      <c r="D13" s="32" t="s">
        <v>9</v>
      </c>
      <c r="E13" s="146"/>
      <c r="F13" s="2" t="s">
        <v>1020</v>
      </c>
      <c r="G13" s="7" t="s">
        <v>1137</v>
      </c>
      <c r="H13" s="33" t="s">
        <v>13</v>
      </c>
      <c r="I13" s="34">
        <v>1</v>
      </c>
      <c r="J13" s="2" t="s">
        <v>1260</v>
      </c>
      <c r="K13" s="24" t="s">
        <v>264</v>
      </c>
      <c r="L13" s="1"/>
      <c r="P13" s="79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  <c r="P14" s="79"/>
    </row>
    <row r="15" spans="1:16" ht="26.25" thickBot="1" x14ac:dyDescent="0.25">
      <c r="A15" s="128"/>
      <c r="B15" s="115"/>
      <c r="C15" s="142"/>
      <c r="D15" s="67" t="s">
        <v>11</v>
      </c>
      <c r="E15" s="68">
        <v>1</v>
      </c>
      <c r="F15" s="65" t="s">
        <v>1069</v>
      </c>
      <c r="G15" s="21" t="s">
        <v>456</v>
      </c>
      <c r="H15" s="22" t="s">
        <v>3</v>
      </c>
      <c r="I15" s="65"/>
      <c r="J15" s="65"/>
      <c r="K15" s="44"/>
      <c r="L15" s="1"/>
      <c r="P15" s="79"/>
    </row>
    <row r="16" spans="1:16" ht="68.25" customHeight="1" x14ac:dyDescent="0.2">
      <c r="A16" s="151"/>
      <c r="B16" s="161">
        <v>4</v>
      </c>
      <c r="C16" s="130" t="s">
        <v>1024</v>
      </c>
      <c r="D16" s="30" t="s">
        <v>8</v>
      </c>
      <c r="E16" s="147">
        <v>1.5</v>
      </c>
      <c r="F16" s="5" t="s">
        <v>1103</v>
      </c>
      <c r="G16" s="9" t="s">
        <v>1138</v>
      </c>
      <c r="H16" s="16" t="s">
        <v>12</v>
      </c>
      <c r="I16" s="31"/>
      <c r="J16" s="5"/>
      <c r="K16" s="23"/>
      <c r="L16" s="93">
        <f>E16+E19+I16+I17+I18+I19</f>
        <v>2</v>
      </c>
      <c r="P16" s="79"/>
    </row>
    <row r="17" spans="1:16" ht="54.75" customHeight="1" x14ac:dyDescent="0.2">
      <c r="A17" s="151"/>
      <c r="B17" s="159"/>
      <c r="C17" s="131"/>
      <c r="D17" s="32" t="s">
        <v>9</v>
      </c>
      <c r="E17" s="146"/>
      <c r="F17" s="2" t="s">
        <v>1104</v>
      </c>
      <c r="G17" s="7" t="s">
        <v>1139</v>
      </c>
      <c r="H17" s="33" t="s">
        <v>13</v>
      </c>
      <c r="I17" s="34"/>
      <c r="J17" s="2"/>
      <c r="K17" s="24"/>
      <c r="L17" s="1"/>
      <c r="P17" s="79"/>
    </row>
    <row r="18" spans="1:16" x14ac:dyDescent="0.2">
      <c r="A18" s="151"/>
      <c r="B18" s="159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  <c r="P18" s="79"/>
    </row>
    <row r="19" spans="1:16" ht="26.25" thickBot="1" x14ac:dyDescent="0.25">
      <c r="A19" s="151"/>
      <c r="B19" s="160"/>
      <c r="C19" s="132"/>
      <c r="D19" s="36" t="s">
        <v>11</v>
      </c>
      <c r="E19" s="37">
        <v>0.5</v>
      </c>
      <c r="F19" s="4" t="s">
        <v>1073</v>
      </c>
      <c r="G19" s="8" t="s">
        <v>1074</v>
      </c>
      <c r="H19" s="17" t="s">
        <v>3</v>
      </c>
      <c r="I19" s="37"/>
      <c r="J19" s="4"/>
      <c r="K19" s="25"/>
      <c r="L19" s="1"/>
      <c r="P19" s="79"/>
    </row>
    <row r="20" spans="1:16" ht="25.5" x14ac:dyDescent="0.2">
      <c r="A20" s="128"/>
      <c r="B20" s="115">
        <v>5</v>
      </c>
      <c r="C20" s="139" t="s">
        <v>1025</v>
      </c>
      <c r="D20" s="39" t="s">
        <v>8</v>
      </c>
      <c r="E20" s="135">
        <v>1.5</v>
      </c>
      <c r="F20" s="3" t="s">
        <v>1026</v>
      </c>
      <c r="G20" s="28" t="s">
        <v>1140</v>
      </c>
      <c r="H20" s="29" t="s">
        <v>12</v>
      </c>
      <c r="I20" s="62"/>
      <c r="J20" s="3"/>
      <c r="K20" s="27"/>
      <c r="L20" s="93">
        <f>E20+E23+I20+I21+I22+I23</f>
        <v>2.5</v>
      </c>
    </row>
    <row r="21" spans="1:16" ht="93.75" customHeight="1" x14ac:dyDescent="0.2">
      <c r="A21" s="128"/>
      <c r="B21" s="115"/>
      <c r="C21" s="131"/>
      <c r="D21" s="32" t="s">
        <v>9</v>
      </c>
      <c r="E21" s="146"/>
      <c r="F21" s="2" t="s">
        <v>1142</v>
      </c>
      <c r="G21" s="7" t="s">
        <v>1141</v>
      </c>
      <c r="H21" s="33" t="s">
        <v>13</v>
      </c>
      <c r="I21" s="34"/>
      <c r="J21" s="2"/>
      <c r="K21" s="24"/>
      <c r="L21" s="1"/>
    </row>
    <row r="22" spans="1:16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6" ht="39" thickBot="1" x14ac:dyDescent="0.25">
      <c r="A23" s="129"/>
      <c r="B23" s="116"/>
      <c r="C23" s="132"/>
      <c r="D23" s="36" t="s">
        <v>11</v>
      </c>
      <c r="E23" s="37"/>
      <c r="F23" s="4"/>
      <c r="G23" s="101"/>
      <c r="H23" s="17" t="s">
        <v>3</v>
      </c>
      <c r="I23" s="37">
        <v>1</v>
      </c>
      <c r="J23" s="4" t="s">
        <v>1030</v>
      </c>
      <c r="K23" s="25" t="s">
        <v>1145</v>
      </c>
      <c r="L23" s="1"/>
    </row>
    <row r="24" spans="1:16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2</v>
      </c>
      <c r="L24" s="18"/>
    </row>
    <row r="25" spans="1:16" x14ac:dyDescent="0.2">
      <c r="A25" s="40"/>
      <c r="B25" s="40"/>
      <c r="C25" s="40"/>
      <c r="D25" s="42" t="s">
        <v>64</v>
      </c>
      <c r="E25" s="18">
        <f>E7+E11+E15+E19+E23</f>
        <v>3.5</v>
      </c>
      <c r="H25" s="42" t="s">
        <v>65</v>
      </c>
      <c r="I25" s="18">
        <f>I5+I9+I13+I17+I21</f>
        <v>1</v>
      </c>
    </row>
    <row r="26" spans="1:16" x14ac:dyDescent="0.2">
      <c r="A26" s="40"/>
      <c r="B26" s="40"/>
      <c r="C26" s="40"/>
      <c r="D26" s="40"/>
      <c r="H26" s="42" t="s">
        <v>66</v>
      </c>
      <c r="I26" s="18">
        <f>I6+I10+I14+I18+I22</f>
        <v>0</v>
      </c>
    </row>
    <row r="27" spans="1:16" x14ac:dyDescent="0.2">
      <c r="A27" s="40"/>
      <c r="B27" s="40"/>
      <c r="C27" s="40"/>
      <c r="D27" s="41" t="s">
        <v>68</v>
      </c>
      <c r="E27" s="26">
        <f>K2</f>
        <v>2</v>
      </c>
      <c r="H27" s="42" t="s">
        <v>67</v>
      </c>
      <c r="I27" s="18">
        <f>I7+I11+I15+I19+I23</f>
        <v>3</v>
      </c>
    </row>
    <row r="28" spans="1:16" x14ac:dyDescent="0.2">
      <c r="H28" s="41" t="s">
        <v>62</v>
      </c>
      <c r="I28" s="18">
        <v>2</v>
      </c>
    </row>
    <row r="30" spans="1:16" x14ac:dyDescent="0.2">
      <c r="F30" s="13" t="s">
        <v>163</v>
      </c>
      <c r="G30" s="18">
        <f>E24+E25+I24+I25+I26+I28+I27</f>
        <v>18</v>
      </c>
    </row>
    <row r="31" spans="1:16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23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1347</v>
      </c>
      <c r="B1" s="125"/>
      <c r="C1" s="125"/>
      <c r="D1" s="125"/>
      <c r="E1" s="125"/>
      <c r="F1" s="13" t="s">
        <v>15</v>
      </c>
      <c r="G1" s="54">
        <v>3</v>
      </c>
      <c r="J1" s="13" t="s">
        <v>16</v>
      </c>
      <c r="K1" s="54">
        <f>G1*4</f>
        <v>12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K1-(E16+E17+I16+I17+I18+I19+I20)</f>
        <v>0.5</v>
      </c>
      <c r="L2" s="18">
        <f>SUM(L4:L15)</f>
        <v>10.5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599999999999994" customHeight="1" x14ac:dyDescent="0.2">
      <c r="A4" s="127" t="s">
        <v>1013</v>
      </c>
      <c r="B4" s="143">
        <v>1</v>
      </c>
      <c r="C4" s="130" t="s">
        <v>1027</v>
      </c>
      <c r="D4" s="30" t="s">
        <v>8</v>
      </c>
      <c r="E4" s="147">
        <v>1.5</v>
      </c>
      <c r="F4" s="5" t="s">
        <v>1102</v>
      </c>
      <c r="G4" s="9" t="s">
        <v>1143</v>
      </c>
      <c r="H4" s="16" t="s">
        <v>12</v>
      </c>
      <c r="I4" s="31">
        <v>0.5</v>
      </c>
      <c r="J4" s="5" t="s">
        <v>1029</v>
      </c>
      <c r="K4" s="23" t="s">
        <v>1071</v>
      </c>
      <c r="L4" s="93">
        <f>E4+E7+I4+I5+I6+I7</f>
        <v>4</v>
      </c>
    </row>
    <row r="5" spans="1:16" ht="15.75" customHeight="1" x14ac:dyDescent="0.2">
      <c r="A5" s="128"/>
      <c r="B5" s="144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28"/>
      <c r="B6" s="144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79"/>
    </row>
    <row r="7" spans="1:16" ht="26.25" thickBot="1" x14ac:dyDescent="0.25">
      <c r="A7" s="128"/>
      <c r="B7" s="145"/>
      <c r="C7" s="132"/>
      <c r="D7" s="36" t="s">
        <v>11</v>
      </c>
      <c r="E7" s="37">
        <v>1</v>
      </c>
      <c r="F7" s="4" t="s">
        <v>1075</v>
      </c>
      <c r="G7" s="101" t="s">
        <v>1074</v>
      </c>
      <c r="H7" s="17" t="s">
        <v>3</v>
      </c>
      <c r="I7" s="37">
        <v>1</v>
      </c>
      <c r="J7" s="4" t="s">
        <v>1032</v>
      </c>
      <c r="K7" s="25" t="s">
        <v>1145</v>
      </c>
      <c r="L7" s="1"/>
    </row>
    <row r="8" spans="1:16" ht="28.9" customHeight="1" x14ac:dyDescent="0.2">
      <c r="A8" s="128"/>
      <c r="B8" s="143">
        <v>2</v>
      </c>
      <c r="C8" s="130" t="s">
        <v>1105</v>
      </c>
      <c r="D8" s="30" t="s">
        <v>8</v>
      </c>
      <c r="E8" s="147">
        <v>0.5</v>
      </c>
      <c r="F8" s="5"/>
      <c r="G8" s="9"/>
      <c r="H8" s="16" t="s">
        <v>12</v>
      </c>
      <c r="I8" s="31"/>
      <c r="J8" s="5"/>
      <c r="K8" s="23"/>
      <c r="L8" s="93">
        <f>E8+E11+I8+I10+I9+I11</f>
        <v>3.5</v>
      </c>
    </row>
    <row r="9" spans="1:16" ht="14.25" customHeight="1" x14ac:dyDescent="0.2">
      <c r="A9" s="128"/>
      <c r="B9" s="144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45" x14ac:dyDescent="0.2">
      <c r="A10" s="128"/>
      <c r="B10" s="144"/>
      <c r="C10" s="131"/>
      <c r="D10" s="32" t="s">
        <v>10</v>
      </c>
      <c r="E10" s="146"/>
      <c r="F10" s="2" t="s">
        <v>1028</v>
      </c>
      <c r="G10" s="7" t="s">
        <v>1144</v>
      </c>
      <c r="H10" s="35" t="s">
        <v>14</v>
      </c>
      <c r="I10" s="34">
        <v>1</v>
      </c>
      <c r="J10" s="2" t="s">
        <v>1079</v>
      </c>
      <c r="K10" s="24" t="s">
        <v>1080</v>
      </c>
      <c r="L10" s="1"/>
    </row>
    <row r="11" spans="1:16" ht="29.25" customHeight="1" thickBot="1" x14ac:dyDescent="0.25">
      <c r="A11" s="128"/>
      <c r="B11" s="145"/>
      <c r="C11" s="132"/>
      <c r="D11" s="36" t="s">
        <v>11</v>
      </c>
      <c r="E11" s="37">
        <v>1</v>
      </c>
      <c r="F11" s="4" t="s">
        <v>1076</v>
      </c>
      <c r="G11" s="8" t="s">
        <v>1074</v>
      </c>
      <c r="H11" s="17" t="s">
        <v>3</v>
      </c>
      <c r="I11" s="37">
        <v>1</v>
      </c>
      <c r="J11" s="4" t="s">
        <v>1031</v>
      </c>
      <c r="K11" s="25" t="s">
        <v>1145</v>
      </c>
      <c r="L11" s="1"/>
      <c r="P11" s="79"/>
    </row>
    <row r="12" spans="1:16" ht="30" customHeight="1" x14ac:dyDescent="0.2">
      <c r="A12" s="128"/>
      <c r="B12" s="143">
        <v>3</v>
      </c>
      <c r="C12" s="130" t="s">
        <v>1105</v>
      </c>
      <c r="D12" s="30" t="s">
        <v>8</v>
      </c>
      <c r="E12" s="147"/>
      <c r="F12" s="5"/>
      <c r="G12" s="9"/>
      <c r="H12" s="16" t="s">
        <v>12</v>
      </c>
      <c r="I12" s="31">
        <v>1</v>
      </c>
      <c r="J12" s="5" t="s">
        <v>1078</v>
      </c>
      <c r="K12" s="23" t="s">
        <v>1071</v>
      </c>
      <c r="L12" s="93">
        <f>E12+E15+I12+I13+I14+I15</f>
        <v>3</v>
      </c>
    </row>
    <row r="13" spans="1:16" ht="22.5" x14ac:dyDescent="0.2">
      <c r="A13" s="128"/>
      <c r="B13" s="144"/>
      <c r="C13" s="131"/>
      <c r="D13" s="32" t="s">
        <v>9</v>
      </c>
      <c r="E13" s="146"/>
      <c r="F13" s="2"/>
      <c r="G13" s="7"/>
      <c r="H13" s="33" t="s">
        <v>13</v>
      </c>
      <c r="I13" s="34">
        <v>1</v>
      </c>
      <c r="J13" s="2" t="s">
        <v>1086</v>
      </c>
      <c r="K13" s="24" t="s">
        <v>264</v>
      </c>
      <c r="L13" s="1"/>
    </row>
    <row r="14" spans="1:16" x14ac:dyDescent="0.2">
      <c r="A14" s="128"/>
      <c r="B14" s="144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9"/>
      <c r="B15" s="145"/>
      <c r="C15" s="132"/>
      <c r="D15" s="36" t="s">
        <v>11</v>
      </c>
      <c r="E15" s="37">
        <v>1</v>
      </c>
      <c r="F15" s="4" t="s">
        <v>1077</v>
      </c>
      <c r="G15" s="8" t="s">
        <v>1074</v>
      </c>
      <c r="H15" s="17" t="s">
        <v>3</v>
      </c>
      <c r="I15" s="4"/>
      <c r="J15" s="4"/>
      <c r="K15" s="25"/>
      <c r="L15" s="1"/>
    </row>
    <row r="16" spans="1:16" x14ac:dyDescent="0.2">
      <c r="A16" s="40"/>
      <c r="B16" s="40"/>
      <c r="C16" s="40"/>
      <c r="D16" s="41" t="s">
        <v>63</v>
      </c>
      <c r="E16" s="18">
        <f>E4+E8+E12</f>
        <v>2</v>
      </c>
      <c r="H16" s="42" t="s">
        <v>671</v>
      </c>
      <c r="I16" s="18">
        <f>I4+I8+I12</f>
        <v>1.5</v>
      </c>
      <c r="L16" s="18"/>
    </row>
    <row r="17" spans="1:9" x14ac:dyDescent="0.2">
      <c r="A17" s="40"/>
      <c r="B17" s="40"/>
      <c r="C17" s="40"/>
      <c r="D17" s="42" t="s">
        <v>64</v>
      </c>
      <c r="E17" s="18">
        <f>E7+E11+E15</f>
        <v>3</v>
      </c>
      <c r="H17" s="42" t="s">
        <v>65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66</v>
      </c>
      <c r="I18" s="18">
        <f>I6+I10+I14</f>
        <v>1</v>
      </c>
    </row>
    <row r="19" spans="1:9" x14ac:dyDescent="0.2">
      <c r="A19" s="40"/>
      <c r="B19" s="40"/>
      <c r="C19" s="40"/>
      <c r="D19" s="41" t="s">
        <v>68</v>
      </c>
      <c r="E19" s="26">
        <f>K2</f>
        <v>0.5</v>
      </c>
      <c r="H19" s="42" t="s">
        <v>67</v>
      </c>
      <c r="I19" s="18">
        <f>I7+I11+I15</f>
        <v>2</v>
      </c>
    </row>
    <row r="20" spans="1:9" x14ac:dyDescent="0.2">
      <c r="H20" s="41" t="s">
        <v>62</v>
      </c>
      <c r="I20" s="18">
        <v>1</v>
      </c>
    </row>
    <row r="22" spans="1:9" x14ac:dyDescent="0.2">
      <c r="F22" s="13" t="s">
        <v>163</v>
      </c>
      <c r="G22" s="18">
        <f>E16+E17+I16+I17+I18+I20+I19</f>
        <v>11.5</v>
      </c>
    </row>
    <row r="23" spans="1:9" x14ac:dyDescent="0.2">
      <c r="C23" s="1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1348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K1-(E24+E25+I24+I25+I26+I27+I28)</f>
        <v>7</v>
      </c>
      <c r="L2" s="18">
        <f>SUM(L4:L23)</f>
        <v>11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45" customHeight="1" x14ac:dyDescent="0.2">
      <c r="A4" s="127" t="s">
        <v>1033</v>
      </c>
      <c r="B4" s="114">
        <v>1</v>
      </c>
      <c r="C4" s="130" t="s">
        <v>1034</v>
      </c>
      <c r="D4" s="30" t="s">
        <v>8</v>
      </c>
      <c r="E4" s="147">
        <v>1.5</v>
      </c>
      <c r="F4" s="5" t="s">
        <v>1106</v>
      </c>
      <c r="G4" s="9" t="s">
        <v>1146</v>
      </c>
      <c r="H4" s="16" t="s">
        <v>1194</v>
      </c>
      <c r="I4" s="31">
        <v>0.5</v>
      </c>
      <c r="J4" s="5" t="s">
        <v>1036</v>
      </c>
      <c r="K4" s="23" t="s">
        <v>1147</v>
      </c>
      <c r="L4" s="93">
        <f>E4+E7+I4+I5+I6+I7</f>
        <v>4</v>
      </c>
    </row>
    <row r="5" spans="1:16" ht="28.15" customHeight="1" x14ac:dyDescent="0.2">
      <c r="A5" s="128"/>
      <c r="B5" s="115"/>
      <c r="C5" s="131"/>
      <c r="D5" s="32" t="s">
        <v>9</v>
      </c>
      <c r="E5" s="146"/>
      <c r="F5" s="2" t="s">
        <v>1037</v>
      </c>
      <c r="G5" s="7" t="s">
        <v>1132</v>
      </c>
      <c r="H5" s="33" t="s">
        <v>13</v>
      </c>
      <c r="I5" s="34"/>
      <c r="J5" s="2"/>
      <c r="K5" s="24"/>
      <c r="L5" s="1"/>
    </row>
    <row r="6" spans="1:16" ht="45" customHeight="1" x14ac:dyDescent="0.2">
      <c r="A6" s="128"/>
      <c r="B6" s="115"/>
      <c r="C6" s="131"/>
      <c r="D6" s="32" t="s">
        <v>10</v>
      </c>
      <c r="E6" s="146"/>
      <c r="F6" s="2" t="s">
        <v>1035</v>
      </c>
      <c r="G6" s="7" t="s">
        <v>781</v>
      </c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16"/>
      <c r="C7" s="132"/>
      <c r="D7" s="36" t="s">
        <v>11</v>
      </c>
      <c r="E7" s="37">
        <v>1</v>
      </c>
      <c r="F7" s="4" t="s">
        <v>1081</v>
      </c>
      <c r="G7" s="8" t="s">
        <v>1082</v>
      </c>
      <c r="H7" s="17" t="s">
        <v>3</v>
      </c>
      <c r="I7" s="37">
        <v>1</v>
      </c>
      <c r="J7" s="4" t="s">
        <v>1040</v>
      </c>
      <c r="K7" s="25" t="s">
        <v>1132</v>
      </c>
      <c r="L7" s="1"/>
    </row>
    <row r="8" spans="1:16" ht="44.25" customHeight="1" x14ac:dyDescent="0.2">
      <c r="A8" s="128"/>
      <c r="B8" s="114">
        <v>2</v>
      </c>
      <c r="C8" s="130" t="s">
        <v>1038</v>
      </c>
      <c r="D8" s="30" t="s">
        <v>8</v>
      </c>
      <c r="E8" s="147">
        <v>1</v>
      </c>
      <c r="F8" s="5" t="s">
        <v>1108</v>
      </c>
      <c r="G8" s="9" t="s">
        <v>1148</v>
      </c>
      <c r="H8" s="16" t="s">
        <v>1194</v>
      </c>
      <c r="I8" s="31"/>
      <c r="J8" s="5"/>
      <c r="K8" s="23"/>
      <c r="L8" s="93">
        <f>E8+E11+I8+I10+I9+I11</f>
        <v>3</v>
      </c>
    </row>
    <row r="9" spans="1:16" x14ac:dyDescent="0.2">
      <c r="A9" s="128"/>
      <c r="B9" s="115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28"/>
      <c r="B10" s="115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28"/>
      <c r="B11" s="116"/>
      <c r="C11" s="132"/>
      <c r="D11" s="36" t="s">
        <v>11</v>
      </c>
      <c r="E11" s="37">
        <v>1</v>
      </c>
      <c r="F11" s="4" t="s">
        <v>1081</v>
      </c>
      <c r="G11" s="8" t="s">
        <v>1082</v>
      </c>
      <c r="H11" s="17" t="s">
        <v>3</v>
      </c>
      <c r="I11" s="37">
        <v>1</v>
      </c>
      <c r="J11" s="4" t="s">
        <v>1041</v>
      </c>
      <c r="K11" s="25" t="s">
        <v>1132</v>
      </c>
      <c r="L11" s="1"/>
      <c r="P11" s="61"/>
    </row>
    <row r="12" spans="1:16" ht="46.5" customHeight="1" x14ac:dyDescent="0.2">
      <c r="A12" s="128"/>
      <c r="B12" s="114">
        <v>3</v>
      </c>
      <c r="C12" s="130" t="s">
        <v>1107</v>
      </c>
      <c r="D12" s="30" t="s">
        <v>8</v>
      </c>
      <c r="E12" s="147">
        <v>0.5</v>
      </c>
      <c r="F12" s="5" t="s">
        <v>1109</v>
      </c>
      <c r="G12" s="9" t="s">
        <v>1148</v>
      </c>
      <c r="H12" s="16" t="s">
        <v>1194</v>
      </c>
      <c r="I12" s="31"/>
      <c r="J12" s="5"/>
      <c r="K12" s="23"/>
      <c r="L12" s="93">
        <f>E12+E15+I12+I13+I14+I15</f>
        <v>1.5</v>
      </c>
    </row>
    <row r="13" spans="1:16" x14ac:dyDescent="0.2">
      <c r="A13" s="128"/>
      <c r="B13" s="115"/>
      <c r="C13" s="131"/>
      <c r="D13" s="32" t="s">
        <v>9</v>
      </c>
      <c r="E13" s="146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16"/>
      <c r="C15" s="132"/>
      <c r="D15" s="36" t="s">
        <v>11</v>
      </c>
      <c r="E15" s="37">
        <v>1</v>
      </c>
      <c r="F15" s="4" t="s">
        <v>1083</v>
      </c>
      <c r="G15" s="8" t="s">
        <v>1082</v>
      </c>
      <c r="H15" s="17" t="s">
        <v>3</v>
      </c>
      <c r="I15" s="4"/>
      <c r="J15" s="4"/>
      <c r="K15" s="25"/>
      <c r="L15" s="1"/>
    </row>
    <row r="16" spans="1:16" ht="25.5" x14ac:dyDescent="0.2">
      <c r="A16" s="128"/>
      <c r="B16" s="114">
        <v>4</v>
      </c>
      <c r="C16" s="130" t="s">
        <v>1107</v>
      </c>
      <c r="D16" s="30" t="s">
        <v>8</v>
      </c>
      <c r="E16" s="147">
        <v>0.5</v>
      </c>
      <c r="F16" s="5"/>
      <c r="G16" s="9"/>
      <c r="H16" s="16" t="s">
        <v>1194</v>
      </c>
      <c r="I16" s="31"/>
      <c r="J16" s="5"/>
      <c r="K16" s="23"/>
      <c r="L16" s="93">
        <f>E16+E19+I16+I17+I18+I19</f>
        <v>1.5</v>
      </c>
    </row>
    <row r="17" spans="1:12" x14ac:dyDescent="0.2">
      <c r="A17" s="128"/>
      <c r="B17" s="115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27" customHeight="1" x14ac:dyDescent="0.2">
      <c r="A18" s="128"/>
      <c r="B18" s="115"/>
      <c r="C18" s="131"/>
      <c r="D18" s="32" t="s">
        <v>10</v>
      </c>
      <c r="E18" s="146"/>
      <c r="F18" s="2" t="s">
        <v>1039</v>
      </c>
      <c r="G18" s="7" t="s">
        <v>1301</v>
      </c>
      <c r="H18" s="35" t="s">
        <v>14</v>
      </c>
      <c r="I18" s="34"/>
      <c r="J18" s="2"/>
      <c r="K18" s="24"/>
      <c r="L18" s="1"/>
    </row>
    <row r="19" spans="1:12" ht="30" customHeight="1" thickBot="1" x14ac:dyDescent="0.25">
      <c r="A19" s="128"/>
      <c r="B19" s="116"/>
      <c r="C19" s="132"/>
      <c r="D19" s="36" t="s">
        <v>11</v>
      </c>
      <c r="E19" s="37">
        <v>1</v>
      </c>
      <c r="F19" s="4" t="s">
        <v>1083</v>
      </c>
      <c r="G19" s="8" t="s">
        <v>1082</v>
      </c>
      <c r="H19" s="17" t="s">
        <v>3</v>
      </c>
      <c r="I19" s="37"/>
      <c r="J19" s="4"/>
      <c r="K19" s="25"/>
      <c r="L19" s="1"/>
    </row>
    <row r="20" spans="1:12" ht="25.5" x14ac:dyDescent="0.2">
      <c r="A20" s="128"/>
      <c r="B20" s="114">
        <v>5</v>
      </c>
      <c r="C20" s="130" t="s">
        <v>1277</v>
      </c>
      <c r="D20" s="30" t="s">
        <v>8</v>
      </c>
      <c r="E20" s="147"/>
      <c r="F20" s="5"/>
      <c r="G20" s="9"/>
      <c r="H20" s="16" t="s">
        <v>1194</v>
      </c>
      <c r="I20" s="31"/>
      <c r="J20" s="5"/>
      <c r="K20" s="23"/>
      <c r="L20" s="93">
        <f>E20+E23+I20+I21+I22+I23</f>
        <v>1</v>
      </c>
    </row>
    <row r="21" spans="1:12" x14ac:dyDescent="0.2">
      <c r="A21" s="128"/>
      <c r="B21" s="115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29"/>
      <c r="B23" s="116"/>
      <c r="C23" s="132"/>
      <c r="D23" s="36" t="s">
        <v>11</v>
      </c>
      <c r="E23" s="37"/>
      <c r="F23" s="4"/>
      <c r="G23" s="8"/>
      <c r="H23" s="17" t="s">
        <v>3</v>
      </c>
      <c r="I23" s="37">
        <v>1</v>
      </c>
      <c r="J23" s="4" t="s">
        <v>1042</v>
      </c>
      <c r="K23" s="25" t="s">
        <v>1149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3.5</v>
      </c>
      <c r="H24" s="42" t="s">
        <v>671</v>
      </c>
      <c r="I24" s="18">
        <f>I4+I8+I12+I16+I20</f>
        <v>0.5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68</v>
      </c>
      <c r="E27" s="26">
        <f>K2</f>
        <v>7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13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7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1349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K1-(E24+E25+I24+I25+I26+I27+I28)</f>
        <v>10.5</v>
      </c>
      <c r="L2" s="18">
        <f>SUM(L4:L23)</f>
        <v>11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15" customHeight="1" x14ac:dyDescent="0.2">
      <c r="A4" s="127" t="s">
        <v>1043</v>
      </c>
      <c r="B4" s="114">
        <v>1</v>
      </c>
      <c r="C4" s="130" t="s">
        <v>1044</v>
      </c>
      <c r="D4" s="30" t="s">
        <v>8</v>
      </c>
      <c r="E4" s="147">
        <v>1.5</v>
      </c>
      <c r="F4" s="5" t="s">
        <v>1110</v>
      </c>
      <c r="G4" s="9" t="s">
        <v>1150</v>
      </c>
      <c r="H4" s="16" t="s">
        <v>12</v>
      </c>
      <c r="I4" s="31"/>
      <c r="J4" s="5"/>
      <c r="K4" s="23"/>
      <c r="L4" s="93">
        <f>E4+E7+I4+I5+I6+I7</f>
        <v>3.5</v>
      </c>
    </row>
    <row r="5" spans="1:16" ht="12" customHeight="1" x14ac:dyDescent="0.2">
      <c r="A5" s="128"/>
      <c r="B5" s="115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ht="42" customHeight="1" x14ac:dyDescent="0.2">
      <c r="A6" s="128"/>
      <c r="B6" s="115"/>
      <c r="C6" s="131"/>
      <c r="D6" s="32" t="s">
        <v>10</v>
      </c>
      <c r="E6" s="146"/>
      <c r="F6" s="2" t="s">
        <v>1045</v>
      </c>
      <c r="G6" s="7" t="s">
        <v>1151</v>
      </c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16"/>
      <c r="C7" s="132"/>
      <c r="D7" s="36" t="s">
        <v>11</v>
      </c>
      <c r="E7" s="37">
        <v>1</v>
      </c>
      <c r="F7" s="4" t="s">
        <v>1087</v>
      </c>
      <c r="G7" s="8" t="s">
        <v>1082</v>
      </c>
      <c r="H7" s="17" t="s">
        <v>3</v>
      </c>
      <c r="I7" s="37">
        <v>1</v>
      </c>
      <c r="J7" s="4" t="s">
        <v>1042</v>
      </c>
      <c r="K7" s="25" t="s">
        <v>1149</v>
      </c>
      <c r="L7" s="1"/>
    </row>
    <row r="8" spans="1:16" ht="68.25" customHeight="1" x14ac:dyDescent="0.2">
      <c r="A8" s="128"/>
      <c r="B8" s="114">
        <v>2</v>
      </c>
      <c r="C8" s="130" t="s">
        <v>1046</v>
      </c>
      <c r="D8" s="30" t="s">
        <v>8</v>
      </c>
      <c r="E8" s="147">
        <v>1.5</v>
      </c>
      <c r="F8" s="5" t="s">
        <v>1112</v>
      </c>
      <c r="G8" s="9" t="s">
        <v>1152</v>
      </c>
      <c r="H8" s="16" t="s">
        <v>12</v>
      </c>
      <c r="I8" s="31"/>
      <c r="J8" s="5"/>
      <c r="K8" s="23"/>
      <c r="L8" s="93">
        <f>E8+E11+I8+I10+I9+I11</f>
        <v>4</v>
      </c>
    </row>
    <row r="9" spans="1:16" x14ac:dyDescent="0.2">
      <c r="A9" s="128"/>
      <c r="B9" s="115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31.5" customHeight="1" x14ac:dyDescent="0.2">
      <c r="A10" s="128"/>
      <c r="B10" s="115"/>
      <c r="C10" s="131"/>
      <c r="D10" s="32" t="s">
        <v>10</v>
      </c>
      <c r="E10" s="146"/>
      <c r="F10" s="2" t="s">
        <v>1047</v>
      </c>
      <c r="G10" s="7" t="s">
        <v>1302</v>
      </c>
      <c r="H10" s="35" t="s">
        <v>14</v>
      </c>
      <c r="I10" s="34">
        <v>0.5</v>
      </c>
      <c r="J10" s="2" t="s">
        <v>1111</v>
      </c>
      <c r="K10" s="24" t="s">
        <v>710</v>
      </c>
      <c r="L10" s="1"/>
    </row>
    <row r="11" spans="1:16" ht="26.25" thickBot="1" x14ac:dyDescent="0.25">
      <c r="A11" s="128"/>
      <c r="B11" s="116"/>
      <c r="C11" s="132"/>
      <c r="D11" s="36" t="s">
        <v>11</v>
      </c>
      <c r="E11" s="37">
        <v>1</v>
      </c>
      <c r="F11" s="4" t="s">
        <v>1087</v>
      </c>
      <c r="G11" s="8" t="s">
        <v>1082</v>
      </c>
      <c r="H11" s="17" t="s">
        <v>3</v>
      </c>
      <c r="I11" s="37">
        <v>1</v>
      </c>
      <c r="J11" s="4" t="s">
        <v>1042</v>
      </c>
      <c r="K11" s="25" t="s">
        <v>1149</v>
      </c>
      <c r="L11" s="1"/>
      <c r="P11" s="61"/>
    </row>
    <row r="12" spans="1:16" ht="102" x14ac:dyDescent="0.2">
      <c r="A12" s="128"/>
      <c r="B12" s="114">
        <v>3</v>
      </c>
      <c r="C12" s="130" t="s">
        <v>1048</v>
      </c>
      <c r="D12" s="30" t="s">
        <v>8</v>
      </c>
      <c r="E12" s="147">
        <v>1.5</v>
      </c>
      <c r="F12" s="5" t="s">
        <v>1279</v>
      </c>
      <c r="G12" s="9" t="s">
        <v>1303</v>
      </c>
      <c r="H12" s="16" t="s">
        <v>12</v>
      </c>
      <c r="I12" s="31"/>
      <c r="J12" s="5"/>
      <c r="K12" s="23"/>
      <c r="L12" s="93">
        <f>E12+E15+I14</f>
        <v>3.5</v>
      </c>
      <c r="P12" s="61"/>
    </row>
    <row r="13" spans="1:16" x14ac:dyDescent="0.2">
      <c r="A13" s="128"/>
      <c r="B13" s="115"/>
      <c r="C13" s="131"/>
      <c r="D13" s="32" t="s">
        <v>9</v>
      </c>
      <c r="E13" s="146"/>
      <c r="F13" s="2"/>
      <c r="G13" s="7"/>
      <c r="H13" s="33" t="s">
        <v>13</v>
      </c>
      <c r="I13" s="34"/>
      <c r="J13" s="2"/>
      <c r="K13" s="24"/>
      <c r="L13" s="1"/>
      <c r="P13" s="61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>
        <v>1</v>
      </c>
      <c r="J14" s="2" t="s">
        <v>1084</v>
      </c>
      <c r="K14" s="24" t="s">
        <v>1085</v>
      </c>
      <c r="L14" s="1"/>
      <c r="P14" s="61"/>
    </row>
    <row r="15" spans="1:16" ht="26.25" thickBot="1" x14ac:dyDescent="0.25">
      <c r="A15" s="128"/>
      <c r="B15" s="116"/>
      <c r="C15" s="132"/>
      <c r="D15" s="36" t="s">
        <v>11</v>
      </c>
      <c r="E15" s="37">
        <v>1</v>
      </c>
      <c r="F15" s="4" t="s">
        <v>1088</v>
      </c>
      <c r="G15" s="8" t="s">
        <v>1082</v>
      </c>
      <c r="H15" s="17" t="s">
        <v>3</v>
      </c>
      <c r="I15" s="4"/>
      <c r="J15" s="4"/>
      <c r="K15" s="25"/>
      <c r="L15" s="1"/>
      <c r="P15" s="61"/>
    </row>
    <row r="16" spans="1:16" ht="25.5" x14ac:dyDescent="0.2">
      <c r="A16" s="128"/>
      <c r="B16" s="114">
        <v>4</v>
      </c>
      <c r="C16" s="130" t="s">
        <v>1277</v>
      </c>
      <c r="D16" s="30" t="s">
        <v>8</v>
      </c>
      <c r="E16" s="147"/>
      <c r="F16" s="5"/>
      <c r="G16" s="9"/>
      <c r="H16" s="16" t="s">
        <v>12</v>
      </c>
      <c r="I16" s="31"/>
      <c r="J16" s="5"/>
      <c r="K16" s="23"/>
      <c r="L16" s="1"/>
      <c r="P16" s="61"/>
    </row>
    <row r="17" spans="1:16" x14ac:dyDescent="0.2">
      <c r="A17" s="128"/>
      <c r="B17" s="115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  <c r="P17" s="61"/>
    </row>
    <row r="18" spans="1:16" x14ac:dyDescent="0.2">
      <c r="A18" s="128"/>
      <c r="B18" s="115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  <c r="P18" s="61"/>
    </row>
    <row r="19" spans="1:16" ht="26.25" thickBot="1" x14ac:dyDescent="0.25">
      <c r="A19" s="128"/>
      <c r="B19" s="116"/>
      <c r="C19" s="132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  <c r="P19" s="61"/>
    </row>
    <row r="20" spans="1:16" ht="30" customHeight="1" x14ac:dyDescent="0.2">
      <c r="A20" s="128"/>
      <c r="B20" s="114">
        <v>5</v>
      </c>
      <c r="C20" s="130" t="s">
        <v>1277</v>
      </c>
      <c r="D20" s="30" t="s">
        <v>8</v>
      </c>
      <c r="E20" s="147"/>
      <c r="F20" s="5"/>
      <c r="G20" s="9"/>
      <c r="H20" s="16" t="s">
        <v>12</v>
      </c>
      <c r="I20" s="31"/>
      <c r="J20" s="5"/>
      <c r="K20" s="23"/>
      <c r="L20" s="93"/>
    </row>
    <row r="21" spans="1:16" x14ac:dyDescent="0.2">
      <c r="A21" s="128"/>
      <c r="B21" s="115"/>
      <c r="C21" s="131"/>
      <c r="D21" s="32" t="s">
        <v>9</v>
      </c>
      <c r="E21" s="146"/>
      <c r="F21" s="2"/>
      <c r="G21" s="7"/>
      <c r="H21" s="33" t="s">
        <v>13</v>
      </c>
      <c r="I21" s="34"/>
      <c r="J21" s="2"/>
      <c r="K21" s="24"/>
      <c r="L21" s="1"/>
    </row>
    <row r="22" spans="1:16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6" ht="26.25" thickBot="1" x14ac:dyDescent="0.25">
      <c r="A23" s="129"/>
      <c r="B23" s="116"/>
      <c r="C23" s="13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6" x14ac:dyDescent="0.2">
      <c r="A24" s="40"/>
      <c r="B24" s="40"/>
      <c r="C24" s="40"/>
      <c r="D24" s="41" t="s">
        <v>63</v>
      </c>
      <c r="E24" s="18">
        <f>E4+E8+E20</f>
        <v>3</v>
      </c>
      <c r="H24" s="42" t="s">
        <v>671</v>
      </c>
      <c r="I24" s="18">
        <f>I4+I8+I20</f>
        <v>0</v>
      </c>
      <c r="L24" s="18"/>
    </row>
    <row r="25" spans="1:16" x14ac:dyDescent="0.2">
      <c r="A25" s="40"/>
      <c r="B25" s="40"/>
      <c r="C25" s="40"/>
      <c r="D25" s="42" t="s">
        <v>64</v>
      </c>
      <c r="E25" s="18">
        <f>E7+E11+E23</f>
        <v>2</v>
      </c>
      <c r="H25" s="42" t="s">
        <v>65</v>
      </c>
      <c r="I25" s="18">
        <f>I5+I9+I21</f>
        <v>0</v>
      </c>
    </row>
    <row r="26" spans="1:16" x14ac:dyDescent="0.2">
      <c r="A26" s="40"/>
      <c r="B26" s="40"/>
      <c r="C26" s="40"/>
      <c r="D26" s="40"/>
      <c r="H26" s="42" t="s">
        <v>66</v>
      </c>
      <c r="I26" s="18">
        <f>I6+I10+I22</f>
        <v>0.5</v>
      </c>
    </row>
    <row r="27" spans="1:16" x14ac:dyDescent="0.2">
      <c r="A27" s="40"/>
      <c r="B27" s="40"/>
      <c r="C27" s="40"/>
      <c r="D27" s="41" t="s">
        <v>68</v>
      </c>
      <c r="E27" s="26">
        <f>K2</f>
        <v>10.5</v>
      </c>
      <c r="H27" s="42" t="s">
        <v>67</v>
      </c>
      <c r="I27" s="18">
        <f>I7+I11+I23</f>
        <v>2</v>
      </c>
    </row>
    <row r="28" spans="1:16" x14ac:dyDescent="0.2">
      <c r="H28" s="41" t="s">
        <v>62</v>
      </c>
      <c r="I28" s="18">
        <v>2</v>
      </c>
    </row>
    <row r="30" spans="1:16" x14ac:dyDescent="0.2">
      <c r="F30" s="13" t="s">
        <v>163</v>
      </c>
      <c r="G30" s="18">
        <f>E24+E25+I24+I25+I26+I28+I27</f>
        <v>9.5</v>
      </c>
    </row>
    <row r="31" spans="1:16" x14ac:dyDescent="0.2">
      <c r="C31" s="1"/>
    </row>
  </sheetData>
  <mergeCells count="17">
    <mergeCell ref="E12:E14"/>
    <mergeCell ref="B16:B19"/>
    <mergeCell ref="C16:C19"/>
    <mergeCell ref="E16:E18"/>
    <mergeCell ref="A4:A23"/>
    <mergeCell ref="B20:B23"/>
    <mergeCell ref="C20:C23"/>
    <mergeCell ref="E20:E22"/>
    <mergeCell ref="B12:B15"/>
    <mergeCell ref="C12:C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40" t="s">
        <v>1350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ht="13.5" customHeight="1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16</v>
      </c>
      <c r="L2" s="18">
        <f>SUM(L4:L23)</f>
        <v>4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8.5" customHeight="1" x14ac:dyDescent="0.2">
      <c r="A4" s="127"/>
      <c r="B4" s="114">
        <v>1</v>
      </c>
      <c r="C4" s="130" t="s">
        <v>1277</v>
      </c>
      <c r="D4" s="30" t="s">
        <v>8</v>
      </c>
      <c r="E4" s="147"/>
      <c r="F4" s="5"/>
      <c r="G4" s="9"/>
      <c r="H4" s="16" t="s">
        <v>12</v>
      </c>
      <c r="I4" s="31"/>
      <c r="J4" s="5"/>
      <c r="K4" s="23"/>
      <c r="L4" s="93">
        <f>E4+E7+I4+I5+I6+I7</f>
        <v>0</v>
      </c>
    </row>
    <row r="5" spans="1:16" ht="17.45" customHeight="1" x14ac:dyDescent="0.2">
      <c r="A5" s="128"/>
      <c r="B5" s="115"/>
      <c r="C5" s="131"/>
      <c r="D5" s="32" t="s">
        <v>9</v>
      </c>
      <c r="E5" s="146"/>
      <c r="F5" s="2"/>
      <c r="G5" s="7"/>
      <c r="H5" s="33" t="s">
        <v>13</v>
      </c>
      <c r="I5" s="34"/>
      <c r="J5" s="2"/>
      <c r="K5" s="24"/>
      <c r="L5" s="1"/>
    </row>
    <row r="6" spans="1:16" ht="17.25" customHeight="1" x14ac:dyDescent="0.2">
      <c r="A6" s="128"/>
      <c r="B6" s="115"/>
      <c r="C6" s="131"/>
      <c r="D6" s="32" t="s">
        <v>10</v>
      </c>
      <c r="E6" s="146"/>
      <c r="F6" s="2"/>
      <c r="G6" s="7"/>
      <c r="H6" s="35" t="s">
        <v>14</v>
      </c>
      <c r="I6" s="34"/>
      <c r="J6" s="2"/>
      <c r="K6" s="24"/>
      <c r="L6" s="1"/>
      <c r="O6" s="61"/>
    </row>
    <row r="7" spans="1:16" ht="26.25" thickBot="1" x14ac:dyDescent="0.25">
      <c r="A7" s="128"/>
      <c r="B7" s="116"/>
      <c r="C7" s="132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30.75" customHeight="1" x14ac:dyDescent="0.2">
      <c r="A8" s="128"/>
      <c r="B8" s="114">
        <v>2</v>
      </c>
      <c r="C8" s="130" t="s">
        <v>1277</v>
      </c>
      <c r="D8" s="30" t="s">
        <v>8</v>
      </c>
      <c r="E8" s="147"/>
      <c r="F8" s="5"/>
      <c r="G8" s="9"/>
      <c r="H8" s="16" t="s">
        <v>12</v>
      </c>
      <c r="I8" s="31"/>
      <c r="J8" s="5"/>
      <c r="K8" s="23"/>
      <c r="L8" s="93">
        <f>E8+E11+I8+I10+I9+I11</f>
        <v>0</v>
      </c>
    </row>
    <row r="9" spans="1:16" x14ac:dyDescent="0.2">
      <c r="A9" s="128"/>
      <c r="B9" s="115"/>
      <c r="C9" s="131"/>
      <c r="D9" s="32" t="s">
        <v>9</v>
      </c>
      <c r="E9" s="146"/>
      <c r="F9" s="2"/>
      <c r="G9" s="7"/>
      <c r="H9" s="33" t="s">
        <v>13</v>
      </c>
      <c r="I9" s="34"/>
      <c r="J9" s="2"/>
      <c r="K9" s="24"/>
      <c r="L9" s="1"/>
    </row>
    <row r="10" spans="1:16" ht="17.25" customHeight="1" x14ac:dyDescent="0.2">
      <c r="A10" s="128"/>
      <c r="B10" s="115"/>
      <c r="C10" s="131"/>
      <c r="D10" s="32" t="s">
        <v>10</v>
      </c>
      <c r="E10" s="146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28"/>
      <c r="B11" s="116"/>
      <c r="C11" s="132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61"/>
    </row>
    <row r="12" spans="1:16" ht="29.25" customHeight="1" x14ac:dyDescent="0.2">
      <c r="A12" s="128"/>
      <c r="B12" s="114">
        <v>3</v>
      </c>
      <c r="C12" s="130" t="s">
        <v>1277</v>
      </c>
      <c r="D12" s="30" t="s">
        <v>8</v>
      </c>
      <c r="E12" s="147"/>
      <c r="F12" s="5"/>
      <c r="G12" s="9"/>
      <c r="H12" s="16" t="s">
        <v>12</v>
      </c>
      <c r="I12" s="31"/>
      <c r="J12" s="5"/>
      <c r="K12" s="23"/>
      <c r="L12" s="93">
        <f>E12+E15+I12+I13+I14+I15</f>
        <v>0</v>
      </c>
    </row>
    <row r="13" spans="1:16" x14ac:dyDescent="0.2">
      <c r="A13" s="128"/>
      <c r="B13" s="115"/>
      <c r="C13" s="131"/>
      <c r="D13" s="32" t="s">
        <v>9</v>
      </c>
      <c r="E13" s="146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28"/>
      <c r="B14" s="115"/>
      <c r="C14" s="131"/>
      <c r="D14" s="32" t="s">
        <v>10</v>
      </c>
      <c r="E14" s="14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28"/>
      <c r="B15" s="116"/>
      <c r="C15" s="13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ht="25.5" x14ac:dyDescent="0.2">
      <c r="A16" s="128"/>
      <c r="B16" s="114">
        <v>4</v>
      </c>
      <c r="C16" s="130" t="s">
        <v>1277</v>
      </c>
      <c r="D16" s="30" t="s">
        <v>8</v>
      </c>
      <c r="E16" s="147"/>
      <c r="F16" s="5"/>
      <c r="G16" s="9"/>
      <c r="H16" s="16" t="s">
        <v>12</v>
      </c>
      <c r="I16" s="31"/>
      <c r="J16" s="5"/>
      <c r="K16" s="23"/>
      <c r="L16" s="93">
        <f>E16+E19+I16+I17+I18+I19</f>
        <v>0</v>
      </c>
    </row>
    <row r="17" spans="1:12" x14ac:dyDescent="0.2">
      <c r="A17" s="128"/>
      <c r="B17" s="115"/>
      <c r="C17" s="131"/>
      <c r="D17" s="32" t="s">
        <v>9</v>
      </c>
      <c r="E17" s="146"/>
      <c r="F17" s="2"/>
      <c r="G17" s="7"/>
      <c r="H17" s="33" t="s">
        <v>13</v>
      </c>
      <c r="I17" s="34"/>
      <c r="J17" s="2"/>
      <c r="K17" s="24"/>
      <c r="L17" s="1"/>
    </row>
    <row r="18" spans="1:12" ht="18" customHeight="1" x14ac:dyDescent="0.2">
      <c r="A18" s="128"/>
      <c r="B18" s="115"/>
      <c r="C18" s="131"/>
      <c r="D18" s="32" t="s">
        <v>10</v>
      </c>
      <c r="E18" s="146"/>
      <c r="F18" s="2"/>
      <c r="G18" s="7"/>
      <c r="H18" s="35" t="s">
        <v>14</v>
      </c>
      <c r="I18" s="34"/>
      <c r="J18" s="2"/>
      <c r="K18" s="24"/>
      <c r="L18" s="1"/>
    </row>
    <row r="19" spans="1:12" ht="28.5" customHeight="1" thickBot="1" x14ac:dyDescent="0.25">
      <c r="A19" s="128"/>
      <c r="B19" s="116"/>
      <c r="C19" s="13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25.5" x14ac:dyDescent="0.2">
      <c r="A20" s="128"/>
      <c r="B20" s="114">
        <v>5</v>
      </c>
      <c r="C20" s="130" t="s">
        <v>655</v>
      </c>
      <c r="D20" s="30" t="s">
        <v>8</v>
      </c>
      <c r="E20" s="147">
        <v>4</v>
      </c>
      <c r="F20" s="5"/>
      <c r="G20" s="9"/>
      <c r="H20" s="16" t="s">
        <v>12</v>
      </c>
      <c r="I20" s="31"/>
      <c r="J20" s="5"/>
      <c r="K20" s="23"/>
      <c r="L20" s="93">
        <f>E20+E23+I20+I21+I22+I23</f>
        <v>4</v>
      </c>
    </row>
    <row r="21" spans="1:12" x14ac:dyDescent="0.2">
      <c r="A21" s="128"/>
      <c r="B21" s="115"/>
      <c r="C21" s="131"/>
      <c r="D21" s="32" t="s">
        <v>9</v>
      </c>
      <c r="E21" s="146"/>
      <c r="F21" s="2"/>
      <c r="G21" s="7"/>
      <c r="H21" s="33" t="s">
        <v>13</v>
      </c>
      <c r="I21" s="2"/>
      <c r="J21" s="2"/>
      <c r="K21" s="24"/>
      <c r="L21" s="1"/>
    </row>
    <row r="22" spans="1:12" x14ac:dyDescent="0.2">
      <c r="A22" s="128"/>
      <c r="B22" s="115"/>
      <c r="C22" s="131"/>
      <c r="D22" s="32" t="s">
        <v>10</v>
      </c>
      <c r="E22" s="146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29"/>
      <c r="B23" s="116"/>
      <c r="C23" s="13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4</v>
      </c>
      <c r="H24" s="42" t="s">
        <v>671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0</v>
      </c>
      <c r="H25" s="42" t="s">
        <v>65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68</v>
      </c>
      <c r="E27" s="26">
        <f>K2</f>
        <v>16</v>
      </c>
      <c r="H27" s="42" t="s">
        <v>67</v>
      </c>
      <c r="I27" s="18">
        <f>I7+I11+I15+I19+I23</f>
        <v>0</v>
      </c>
    </row>
    <row r="28" spans="1:12" x14ac:dyDescent="0.2">
      <c r="H28" s="41" t="s">
        <v>62</v>
      </c>
      <c r="I28" s="18">
        <v>0</v>
      </c>
    </row>
    <row r="30" spans="1:12" x14ac:dyDescent="0.2">
      <c r="F30" s="13" t="s">
        <v>163</v>
      </c>
      <c r="G30" s="18">
        <f>E24+E25+I24+I25+I26+I28+I27</f>
        <v>4</v>
      </c>
    </row>
    <row r="31" spans="1:12" x14ac:dyDescent="0.2">
      <c r="C31" s="1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x14ac:dyDescent="0.2">
      <c r="A1" s="140" t="s">
        <v>1310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2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1.5</v>
      </c>
      <c r="L2" s="18">
        <f>SUM(L4:L23)</f>
        <v>16.5</v>
      </c>
    </row>
    <row r="3" spans="1:12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66" customHeight="1" x14ac:dyDescent="0.2">
      <c r="A4" s="127" t="s">
        <v>96</v>
      </c>
      <c r="B4" s="114">
        <v>1</v>
      </c>
      <c r="C4" s="130" t="s">
        <v>136</v>
      </c>
      <c r="D4" s="30" t="s">
        <v>8</v>
      </c>
      <c r="E4" s="122">
        <v>1.5</v>
      </c>
      <c r="F4" s="5" t="s">
        <v>216</v>
      </c>
      <c r="G4" s="9" t="s">
        <v>709</v>
      </c>
      <c r="H4" s="16" t="s">
        <v>1194</v>
      </c>
      <c r="I4" s="58"/>
      <c r="J4" s="5"/>
      <c r="K4" s="38"/>
      <c r="L4" s="93">
        <f>E4+E7+I4+I5+I6+I7</f>
        <v>3.7</v>
      </c>
    </row>
    <row r="5" spans="1:12" x14ac:dyDescent="0.2">
      <c r="A5" s="128"/>
      <c r="B5" s="115"/>
      <c r="C5" s="131"/>
      <c r="D5" s="32" t="s">
        <v>9</v>
      </c>
      <c r="E5" s="123"/>
      <c r="F5" s="2" t="s">
        <v>217</v>
      </c>
      <c r="G5" s="7" t="s">
        <v>685</v>
      </c>
      <c r="H5" s="33" t="s">
        <v>13</v>
      </c>
      <c r="I5" s="59"/>
      <c r="J5" s="2"/>
      <c r="K5" s="24"/>
      <c r="L5" s="1"/>
    </row>
    <row r="6" spans="1:12" x14ac:dyDescent="0.2">
      <c r="A6" s="128"/>
      <c r="B6" s="115"/>
      <c r="C6" s="131"/>
      <c r="D6" s="32" t="s">
        <v>10</v>
      </c>
      <c r="E6" s="124"/>
      <c r="F6" s="2"/>
      <c r="G6" s="7"/>
      <c r="H6" s="35" t="s">
        <v>14</v>
      </c>
      <c r="I6" s="59">
        <v>0.2</v>
      </c>
      <c r="J6" s="2" t="s">
        <v>137</v>
      </c>
      <c r="K6" s="24" t="s">
        <v>710</v>
      </c>
      <c r="L6" s="1"/>
    </row>
    <row r="7" spans="1:12" ht="26.25" thickBot="1" x14ac:dyDescent="0.25">
      <c r="A7" s="128"/>
      <c r="B7" s="116"/>
      <c r="C7" s="132"/>
      <c r="D7" s="36" t="s">
        <v>11</v>
      </c>
      <c r="E7" s="57">
        <v>1</v>
      </c>
      <c r="F7" s="51" t="s">
        <v>124</v>
      </c>
      <c r="G7" s="8" t="s">
        <v>105</v>
      </c>
      <c r="H7" s="17" t="s">
        <v>3</v>
      </c>
      <c r="I7" s="57">
        <v>1</v>
      </c>
      <c r="J7" s="4" t="s">
        <v>133</v>
      </c>
      <c r="K7" s="25" t="s">
        <v>716</v>
      </c>
      <c r="L7" s="1"/>
    </row>
    <row r="8" spans="1:12" ht="81.75" customHeight="1" x14ac:dyDescent="0.2">
      <c r="A8" s="128"/>
      <c r="B8" s="114">
        <v>2</v>
      </c>
      <c r="C8" s="130" t="s">
        <v>1156</v>
      </c>
      <c r="D8" s="30" t="s">
        <v>8</v>
      </c>
      <c r="E8" s="122">
        <v>1.5</v>
      </c>
      <c r="F8" s="5" t="s">
        <v>218</v>
      </c>
      <c r="G8" s="9" t="s">
        <v>711</v>
      </c>
      <c r="H8" s="16" t="s">
        <v>1194</v>
      </c>
      <c r="I8" s="58"/>
      <c r="J8" s="5"/>
      <c r="K8" s="50"/>
      <c r="L8" s="93">
        <f>E8+E11+I8+I10+I9+I11</f>
        <v>3.5</v>
      </c>
    </row>
    <row r="9" spans="1:12" x14ac:dyDescent="0.2">
      <c r="A9" s="128"/>
      <c r="B9" s="115"/>
      <c r="C9" s="131"/>
      <c r="D9" s="32" t="s">
        <v>9</v>
      </c>
      <c r="E9" s="123"/>
      <c r="F9" s="2"/>
      <c r="G9" s="7"/>
      <c r="H9" s="33" t="s">
        <v>13</v>
      </c>
      <c r="I9" s="59"/>
      <c r="K9" s="24"/>
      <c r="L9" s="1"/>
    </row>
    <row r="10" spans="1:12" x14ac:dyDescent="0.2">
      <c r="A10" s="128"/>
      <c r="B10" s="115"/>
      <c r="C10" s="131"/>
      <c r="D10" s="32" t="s">
        <v>10</v>
      </c>
      <c r="E10" s="124"/>
      <c r="F10" s="2"/>
      <c r="G10" s="7"/>
      <c r="H10" s="35" t="s">
        <v>14</v>
      </c>
      <c r="I10" s="59"/>
      <c r="J10" s="2"/>
      <c r="K10" s="24"/>
      <c r="L10" s="1"/>
    </row>
    <row r="11" spans="1:12" ht="26.25" thickBot="1" x14ac:dyDescent="0.25">
      <c r="A11" s="128"/>
      <c r="B11" s="116"/>
      <c r="C11" s="132"/>
      <c r="D11" s="36" t="s">
        <v>11</v>
      </c>
      <c r="E11" s="57">
        <v>1</v>
      </c>
      <c r="F11" s="4" t="s">
        <v>125</v>
      </c>
      <c r="G11" s="8" t="s">
        <v>127</v>
      </c>
      <c r="H11" s="17" t="s">
        <v>3</v>
      </c>
      <c r="I11" s="57">
        <v>1</v>
      </c>
      <c r="J11" s="4" t="s">
        <v>134</v>
      </c>
      <c r="K11" s="25" t="s">
        <v>716</v>
      </c>
      <c r="L11" s="1"/>
    </row>
    <row r="12" spans="1:12" ht="38.25" x14ac:dyDescent="0.2">
      <c r="A12" s="128"/>
      <c r="B12" s="114">
        <v>3</v>
      </c>
      <c r="C12" s="130" t="s">
        <v>138</v>
      </c>
      <c r="D12" s="30" t="s">
        <v>8</v>
      </c>
      <c r="E12" s="122">
        <v>1.5</v>
      </c>
      <c r="F12" s="5" t="s">
        <v>219</v>
      </c>
      <c r="G12" s="9" t="s">
        <v>712</v>
      </c>
      <c r="H12" s="16" t="s">
        <v>1194</v>
      </c>
      <c r="I12" s="58"/>
      <c r="J12" s="5"/>
      <c r="K12" s="23"/>
      <c r="L12" s="93">
        <f>E12+E15+I12+I13+I14+I15</f>
        <v>3.8</v>
      </c>
    </row>
    <row r="13" spans="1:12" ht="38.25" x14ac:dyDescent="0.2">
      <c r="A13" s="128"/>
      <c r="B13" s="115"/>
      <c r="C13" s="131"/>
      <c r="D13" s="32" t="s">
        <v>9</v>
      </c>
      <c r="E13" s="123"/>
      <c r="F13" s="3"/>
      <c r="G13" s="7"/>
      <c r="H13" s="33" t="s">
        <v>13</v>
      </c>
      <c r="I13" s="59">
        <v>1</v>
      </c>
      <c r="J13" s="2" t="s">
        <v>221</v>
      </c>
      <c r="K13" s="24" t="s">
        <v>715</v>
      </c>
      <c r="L13" s="1"/>
    </row>
    <row r="14" spans="1:12" ht="25.5" x14ac:dyDescent="0.2">
      <c r="A14" s="128"/>
      <c r="B14" s="115"/>
      <c r="C14" s="131"/>
      <c r="D14" s="32" t="s">
        <v>10</v>
      </c>
      <c r="E14" s="124"/>
      <c r="F14" s="2"/>
      <c r="G14" s="7"/>
      <c r="H14" s="35" t="s">
        <v>14</v>
      </c>
      <c r="I14" s="59">
        <v>0.3</v>
      </c>
      <c r="J14" s="2" t="s">
        <v>223</v>
      </c>
      <c r="K14" s="24" t="s">
        <v>713</v>
      </c>
      <c r="L14" s="1"/>
    </row>
    <row r="15" spans="1:12" ht="26.25" thickBot="1" x14ac:dyDescent="0.25">
      <c r="A15" s="128"/>
      <c r="B15" s="116"/>
      <c r="C15" s="132"/>
      <c r="D15" s="36" t="s">
        <v>11</v>
      </c>
      <c r="E15" s="57">
        <v>1</v>
      </c>
      <c r="F15" s="19" t="s">
        <v>125</v>
      </c>
      <c r="G15" s="8" t="s">
        <v>127</v>
      </c>
      <c r="H15" s="17" t="s">
        <v>3</v>
      </c>
      <c r="I15" s="52"/>
      <c r="J15" s="19"/>
      <c r="K15" s="45"/>
      <c r="L15" s="1"/>
    </row>
    <row r="16" spans="1:12" ht="38.25" x14ac:dyDescent="0.2">
      <c r="A16" s="128"/>
      <c r="B16" s="114">
        <v>4</v>
      </c>
      <c r="C16" s="130" t="s">
        <v>140</v>
      </c>
      <c r="D16" s="30" t="s">
        <v>8</v>
      </c>
      <c r="E16" s="122">
        <v>1</v>
      </c>
      <c r="F16" s="5" t="s">
        <v>220</v>
      </c>
      <c r="G16" s="9" t="s">
        <v>714</v>
      </c>
      <c r="H16" s="16" t="s">
        <v>1194</v>
      </c>
      <c r="I16" s="58">
        <v>1</v>
      </c>
      <c r="J16" s="5" t="s">
        <v>128</v>
      </c>
      <c r="K16" s="23" t="s">
        <v>129</v>
      </c>
      <c r="L16" s="93">
        <f>E16+E19+I16+I17+I18+I19</f>
        <v>3</v>
      </c>
    </row>
    <row r="17" spans="1:12" x14ac:dyDescent="0.2">
      <c r="A17" s="128"/>
      <c r="B17" s="115"/>
      <c r="C17" s="131"/>
      <c r="D17" s="32" t="s">
        <v>9</v>
      </c>
      <c r="E17" s="123"/>
      <c r="F17" s="20" t="s">
        <v>139</v>
      </c>
      <c r="G17" s="7" t="s">
        <v>1244</v>
      </c>
      <c r="H17" s="33" t="s">
        <v>13</v>
      </c>
      <c r="I17" s="59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24"/>
      <c r="F18" s="2"/>
      <c r="G18" s="7"/>
      <c r="H18" s="35" t="s">
        <v>14</v>
      </c>
      <c r="I18" s="83"/>
      <c r="J18" s="66"/>
      <c r="K18" s="46"/>
      <c r="L18" s="1"/>
    </row>
    <row r="19" spans="1:12" ht="54.75" customHeight="1" thickBot="1" x14ac:dyDescent="0.25">
      <c r="A19" s="128"/>
      <c r="B19" s="116"/>
      <c r="C19" s="132"/>
      <c r="D19" s="36" t="s">
        <v>11</v>
      </c>
      <c r="E19" s="57">
        <v>1</v>
      </c>
      <c r="F19" s="19" t="s">
        <v>126</v>
      </c>
      <c r="G19" s="8" t="s">
        <v>127</v>
      </c>
      <c r="H19" s="17" t="s">
        <v>3</v>
      </c>
      <c r="I19" s="57"/>
      <c r="J19" s="4"/>
      <c r="K19" s="25"/>
      <c r="L19" s="1"/>
    </row>
    <row r="20" spans="1:12" ht="30.75" customHeight="1" x14ac:dyDescent="0.2">
      <c r="A20" s="128"/>
      <c r="B20" s="114">
        <v>5</v>
      </c>
      <c r="C20" s="117" t="s">
        <v>141</v>
      </c>
      <c r="D20" s="30" t="s">
        <v>8</v>
      </c>
      <c r="E20" s="120">
        <v>1</v>
      </c>
      <c r="F20" s="5" t="s">
        <v>222</v>
      </c>
      <c r="G20" s="9" t="s">
        <v>714</v>
      </c>
      <c r="H20" s="16" t="s">
        <v>1194</v>
      </c>
      <c r="I20" s="58"/>
      <c r="J20" s="5"/>
      <c r="K20" s="23"/>
      <c r="L20" s="93">
        <f>E20+E23+I20+I21+I22+I23</f>
        <v>2.5</v>
      </c>
    </row>
    <row r="21" spans="1:12" x14ac:dyDescent="0.2">
      <c r="A21" s="128"/>
      <c r="B21" s="115"/>
      <c r="C21" s="118"/>
      <c r="D21" s="32" t="s">
        <v>9</v>
      </c>
      <c r="E21" s="121"/>
      <c r="F21" s="2"/>
      <c r="G21" s="7"/>
      <c r="H21" s="33" t="s">
        <v>13</v>
      </c>
      <c r="I21" s="60"/>
      <c r="J21" s="2"/>
      <c r="K21" s="24"/>
      <c r="L21" s="1"/>
    </row>
    <row r="22" spans="1:12" ht="33.75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>
        <v>0.5</v>
      </c>
      <c r="J22" s="2" t="s">
        <v>130</v>
      </c>
      <c r="K22" s="24" t="s">
        <v>131</v>
      </c>
      <c r="L22" s="1"/>
    </row>
    <row r="23" spans="1:12" ht="26.25" thickBot="1" x14ac:dyDescent="0.25">
      <c r="A23" s="129"/>
      <c r="B23" s="116"/>
      <c r="C23" s="119"/>
      <c r="D23" s="36" t="s">
        <v>11</v>
      </c>
      <c r="E23" s="57"/>
      <c r="F23" s="19"/>
      <c r="G23" s="8"/>
      <c r="H23" s="17" t="s">
        <v>3</v>
      </c>
      <c r="I23" s="57">
        <v>1</v>
      </c>
      <c r="J23" s="4" t="s">
        <v>135</v>
      </c>
      <c r="K23" s="25" t="s">
        <v>717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1.5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18.5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40" t="s">
        <v>1311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0.5</v>
      </c>
      <c r="L2" s="18">
        <f>SUM(L4:L23)</f>
        <v>17.5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3" customHeight="1" x14ac:dyDescent="0.2">
      <c r="A4" s="127" t="s">
        <v>152</v>
      </c>
      <c r="B4" s="114">
        <v>1</v>
      </c>
      <c r="C4" s="130" t="s">
        <v>153</v>
      </c>
      <c r="D4" s="30" t="s">
        <v>8</v>
      </c>
      <c r="E4" s="122">
        <v>1.5</v>
      </c>
      <c r="F4" s="5" t="s">
        <v>719</v>
      </c>
      <c r="G4" s="9" t="s">
        <v>718</v>
      </c>
      <c r="H4" s="16" t="s">
        <v>1194</v>
      </c>
      <c r="I4" s="58"/>
      <c r="J4" s="5"/>
      <c r="K4" s="38"/>
      <c r="L4" s="93">
        <f>E4+E7+I4+I5+I6+I7</f>
        <v>2.5</v>
      </c>
    </row>
    <row r="5" spans="1:16" x14ac:dyDescent="0.2">
      <c r="A5" s="128"/>
      <c r="B5" s="115"/>
      <c r="C5" s="131"/>
      <c r="D5" s="32" t="s">
        <v>9</v>
      </c>
      <c r="E5" s="123"/>
      <c r="F5" s="2"/>
      <c r="G5" s="7"/>
      <c r="H5" s="33" t="s">
        <v>13</v>
      </c>
      <c r="I5" s="59"/>
      <c r="J5" s="2"/>
      <c r="K5" s="24"/>
      <c r="L5" s="1"/>
    </row>
    <row r="6" spans="1:16" ht="56.25" x14ac:dyDescent="0.2">
      <c r="A6" s="128"/>
      <c r="B6" s="115"/>
      <c r="C6" s="131"/>
      <c r="D6" s="32" t="s">
        <v>10</v>
      </c>
      <c r="E6" s="124"/>
      <c r="F6" s="2" t="s">
        <v>154</v>
      </c>
      <c r="G6" s="7" t="s">
        <v>1285</v>
      </c>
      <c r="H6" s="35" t="s">
        <v>14</v>
      </c>
      <c r="I6" s="59"/>
      <c r="J6" s="2"/>
      <c r="K6" s="24"/>
      <c r="L6" s="1"/>
      <c r="O6" s="61"/>
    </row>
    <row r="7" spans="1:16" ht="39" thickBot="1" x14ac:dyDescent="0.25">
      <c r="A7" s="128"/>
      <c r="B7" s="116"/>
      <c r="C7" s="132"/>
      <c r="D7" s="36" t="s">
        <v>11</v>
      </c>
      <c r="E7" s="57"/>
      <c r="F7" s="19"/>
      <c r="G7" s="8"/>
      <c r="H7" s="17" t="s">
        <v>3</v>
      </c>
      <c r="I7" s="57">
        <v>1</v>
      </c>
      <c r="J7" s="4" t="s">
        <v>150</v>
      </c>
      <c r="K7" s="25" t="s">
        <v>728</v>
      </c>
      <c r="L7" s="1"/>
    </row>
    <row r="8" spans="1:16" ht="36.75" customHeight="1" x14ac:dyDescent="0.2">
      <c r="A8" s="128"/>
      <c r="B8" s="114">
        <v>2</v>
      </c>
      <c r="C8" s="130" t="s">
        <v>155</v>
      </c>
      <c r="D8" s="30" t="s">
        <v>8</v>
      </c>
      <c r="E8" s="122">
        <v>1.5</v>
      </c>
      <c r="F8" s="5" t="s">
        <v>721</v>
      </c>
      <c r="G8" s="9" t="s">
        <v>720</v>
      </c>
      <c r="H8" s="16" t="s">
        <v>1194</v>
      </c>
      <c r="I8" s="58">
        <v>0.5</v>
      </c>
      <c r="J8" s="5" t="s">
        <v>145</v>
      </c>
      <c r="K8" s="38" t="s">
        <v>146</v>
      </c>
      <c r="L8" s="93">
        <f>E8+E11+I8+I10+I9+I11</f>
        <v>4</v>
      </c>
    </row>
    <row r="9" spans="1:16" x14ac:dyDescent="0.2">
      <c r="A9" s="128"/>
      <c r="B9" s="115"/>
      <c r="C9" s="131"/>
      <c r="D9" s="32" t="s">
        <v>9</v>
      </c>
      <c r="E9" s="123"/>
      <c r="F9" s="2"/>
      <c r="G9" s="7"/>
      <c r="H9" s="33" t="s">
        <v>13</v>
      </c>
      <c r="I9" s="59"/>
      <c r="K9" s="24"/>
      <c r="L9" s="1"/>
    </row>
    <row r="10" spans="1:16" ht="45" x14ac:dyDescent="0.2">
      <c r="A10" s="128"/>
      <c r="B10" s="115"/>
      <c r="C10" s="131"/>
      <c r="D10" s="32" t="s">
        <v>10</v>
      </c>
      <c r="E10" s="124"/>
      <c r="F10" s="2" t="s">
        <v>722</v>
      </c>
      <c r="G10" s="7" t="s">
        <v>1281</v>
      </c>
      <c r="H10" s="35" t="s">
        <v>14</v>
      </c>
      <c r="I10" s="59"/>
      <c r="J10" s="2"/>
      <c r="K10" s="24"/>
      <c r="L10" s="1"/>
    </row>
    <row r="11" spans="1:16" ht="26.25" thickBot="1" x14ac:dyDescent="0.25">
      <c r="A11" s="128"/>
      <c r="B11" s="116"/>
      <c r="C11" s="132"/>
      <c r="D11" s="36" t="s">
        <v>11</v>
      </c>
      <c r="E11" s="57">
        <v>1</v>
      </c>
      <c r="F11" s="4" t="s">
        <v>142</v>
      </c>
      <c r="G11" s="8" t="s">
        <v>143</v>
      </c>
      <c r="H11" s="17" t="s">
        <v>3</v>
      </c>
      <c r="I11" s="57">
        <v>1</v>
      </c>
      <c r="J11" s="4" t="s">
        <v>151</v>
      </c>
      <c r="K11" s="25" t="s">
        <v>729</v>
      </c>
      <c r="L11" s="1"/>
      <c r="P11" s="61"/>
    </row>
    <row r="12" spans="1:16" ht="40.5" customHeight="1" x14ac:dyDescent="0.2">
      <c r="A12" s="128"/>
      <c r="B12" s="114">
        <v>3</v>
      </c>
      <c r="C12" s="130" t="s">
        <v>156</v>
      </c>
      <c r="D12" s="30" t="s">
        <v>8</v>
      </c>
      <c r="E12" s="122">
        <v>1.5</v>
      </c>
      <c r="F12" s="5" t="s">
        <v>224</v>
      </c>
      <c r="G12" s="9" t="s">
        <v>723</v>
      </c>
      <c r="H12" s="16" t="s">
        <v>1194</v>
      </c>
      <c r="I12" s="58"/>
      <c r="J12" s="5"/>
      <c r="K12" s="23"/>
      <c r="L12" s="93">
        <f>E12+E15+I12+I13+I14+I15</f>
        <v>3.5</v>
      </c>
    </row>
    <row r="13" spans="1:16" ht="25.5" x14ac:dyDescent="0.2">
      <c r="A13" s="128"/>
      <c r="B13" s="115"/>
      <c r="C13" s="131"/>
      <c r="D13" s="32" t="s">
        <v>9</v>
      </c>
      <c r="E13" s="123"/>
      <c r="F13" s="3"/>
      <c r="G13" s="7"/>
      <c r="H13" s="33" t="s">
        <v>13</v>
      </c>
      <c r="I13" s="59">
        <v>1</v>
      </c>
      <c r="J13" s="2" t="s">
        <v>149</v>
      </c>
      <c r="K13" s="24" t="s">
        <v>132</v>
      </c>
      <c r="L13" s="1"/>
    </row>
    <row r="14" spans="1:16" ht="38.25" x14ac:dyDescent="0.2">
      <c r="A14" s="128"/>
      <c r="B14" s="115"/>
      <c r="C14" s="131"/>
      <c r="D14" s="32" t="s">
        <v>10</v>
      </c>
      <c r="E14" s="124"/>
      <c r="F14" s="2" t="s">
        <v>225</v>
      </c>
      <c r="G14" s="7" t="s">
        <v>1280</v>
      </c>
      <c r="H14" s="35" t="s">
        <v>14</v>
      </c>
      <c r="I14" s="59">
        <v>0.5</v>
      </c>
      <c r="J14" s="2" t="s">
        <v>226</v>
      </c>
      <c r="K14" s="24" t="s">
        <v>688</v>
      </c>
      <c r="L14" s="1"/>
    </row>
    <row r="15" spans="1:16" ht="26.25" thickBot="1" x14ac:dyDescent="0.25">
      <c r="A15" s="128"/>
      <c r="B15" s="116"/>
      <c r="C15" s="132"/>
      <c r="D15" s="36" t="s">
        <v>11</v>
      </c>
      <c r="E15" s="57"/>
      <c r="F15" s="4"/>
      <c r="G15" s="8"/>
      <c r="H15" s="17" t="s">
        <v>3</v>
      </c>
      <c r="I15" s="52">
        <v>0.5</v>
      </c>
      <c r="J15" s="19" t="s">
        <v>157</v>
      </c>
      <c r="K15" s="45" t="s">
        <v>724</v>
      </c>
      <c r="L15" s="1"/>
    </row>
    <row r="16" spans="1:16" ht="29.25" customHeight="1" x14ac:dyDescent="0.2">
      <c r="A16" s="128"/>
      <c r="B16" s="114">
        <v>4</v>
      </c>
      <c r="C16" s="130" t="s">
        <v>158</v>
      </c>
      <c r="D16" s="30" t="s">
        <v>8</v>
      </c>
      <c r="E16" s="122">
        <v>1.5</v>
      </c>
      <c r="F16" s="5" t="s">
        <v>227</v>
      </c>
      <c r="G16" s="9" t="s">
        <v>725</v>
      </c>
      <c r="H16" s="16" t="s">
        <v>1194</v>
      </c>
      <c r="I16" s="58"/>
      <c r="J16" s="5"/>
      <c r="K16" s="23"/>
      <c r="L16" s="93">
        <f>E16+E19+I16+I17+I18+I19</f>
        <v>4</v>
      </c>
    </row>
    <row r="17" spans="1:12" x14ac:dyDescent="0.2">
      <c r="A17" s="128"/>
      <c r="B17" s="115"/>
      <c r="C17" s="131"/>
      <c r="D17" s="32" t="s">
        <v>9</v>
      </c>
      <c r="E17" s="123"/>
      <c r="F17" s="20"/>
      <c r="G17" s="7"/>
      <c r="H17" s="33" t="s">
        <v>13</v>
      </c>
      <c r="I17" s="59"/>
      <c r="J17" s="2"/>
      <c r="K17" s="24"/>
      <c r="L17" s="1"/>
    </row>
    <row r="18" spans="1:12" ht="45" x14ac:dyDescent="0.2">
      <c r="A18" s="128"/>
      <c r="B18" s="115"/>
      <c r="C18" s="131"/>
      <c r="D18" s="32" t="s">
        <v>10</v>
      </c>
      <c r="E18" s="124"/>
      <c r="F18" s="2" t="s">
        <v>159</v>
      </c>
      <c r="G18" s="7" t="s">
        <v>1304</v>
      </c>
      <c r="H18" s="35" t="s">
        <v>14</v>
      </c>
      <c r="I18" s="59">
        <v>0.5</v>
      </c>
      <c r="J18" s="2" t="s">
        <v>147</v>
      </c>
      <c r="K18" s="24" t="s">
        <v>148</v>
      </c>
      <c r="L18" s="1"/>
    </row>
    <row r="19" spans="1:12" ht="26.25" thickBot="1" x14ac:dyDescent="0.25">
      <c r="A19" s="128"/>
      <c r="B19" s="116"/>
      <c r="C19" s="132"/>
      <c r="D19" s="36" t="s">
        <v>11</v>
      </c>
      <c r="E19" s="57">
        <v>2</v>
      </c>
      <c r="F19" s="19" t="s">
        <v>1351</v>
      </c>
      <c r="G19" s="8" t="s">
        <v>143</v>
      </c>
      <c r="H19" s="17" t="s">
        <v>3</v>
      </c>
      <c r="I19" s="57"/>
      <c r="J19" s="4"/>
      <c r="K19" s="25"/>
      <c r="L19" s="1"/>
    </row>
    <row r="20" spans="1:12" ht="57" customHeight="1" x14ac:dyDescent="0.2">
      <c r="A20" s="128"/>
      <c r="B20" s="114">
        <v>5</v>
      </c>
      <c r="C20" s="117" t="s">
        <v>160</v>
      </c>
      <c r="D20" s="30" t="s">
        <v>8</v>
      </c>
      <c r="E20" s="120">
        <v>1</v>
      </c>
      <c r="F20" s="5" t="s">
        <v>228</v>
      </c>
      <c r="G20" s="9" t="s">
        <v>726</v>
      </c>
      <c r="H20" s="16" t="s">
        <v>1194</v>
      </c>
      <c r="I20" s="58">
        <v>0.5</v>
      </c>
      <c r="J20" s="5" t="s">
        <v>161</v>
      </c>
      <c r="K20" s="23" t="s">
        <v>727</v>
      </c>
      <c r="L20" s="93">
        <f>E20+E23+I20+I21+I22+I23</f>
        <v>3.5</v>
      </c>
    </row>
    <row r="21" spans="1:12" x14ac:dyDescent="0.2">
      <c r="A21" s="128"/>
      <c r="B21" s="115"/>
      <c r="C21" s="118"/>
      <c r="D21" s="32" t="s">
        <v>9</v>
      </c>
      <c r="E21" s="121"/>
      <c r="F21" s="2"/>
      <c r="G21" s="7"/>
      <c r="H21" s="33" t="s">
        <v>13</v>
      </c>
      <c r="I21" s="60"/>
      <c r="J21" s="2"/>
      <c r="K21" s="24"/>
      <c r="L21" s="1"/>
    </row>
    <row r="22" spans="1:12" ht="51" x14ac:dyDescent="0.2">
      <c r="A22" s="128"/>
      <c r="B22" s="115"/>
      <c r="C22" s="118"/>
      <c r="D22" s="32" t="s">
        <v>10</v>
      </c>
      <c r="E22" s="121"/>
      <c r="F22" s="2" t="s">
        <v>1207</v>
      </c>
      <c r="G22" s="7" t="s">
        <v>1281</v>
      </c>
      <c r="H22" s="35" t="s">
        <v>14</v>
      </c>
      <c r="I22" s="59"/>
      <c r="J22" s="2"/>
      <c r="K22" s="24"/>
      <c r="L22" s="1"/>
    </row>
    <row r="23" spans="1:12" ht="51.75" thickBot="1" x14ac:dyDescent="0.25">
      <c r="A23" s="129"/>
      <c r="B23" s="116"/>
      <c r="C23" s="119"/>
      <c r="D23" s="36" t="s">
        <v>11</v>
      </c>
      <c r="E23" s="57">
        <v>1</v>
      </c>
      <c r="F23" s="19" t="s">
        <v>144</v>
      </c>
      <c r="G23" s="8" t="s">
        <v>143</v>
      </c>
      <c r="H23" s="17" t="s">
        <v>3</v>
      </c>
      <c r="I23" s="57">
        <v>1</v>
      </c>
      <c r="J23" s="4" t="s">
        <v>1258</v>
      </c>
      <c r="K23" s="25" t="s">
        <v>1259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7</v>
      </c>
      <c r="H24" s="42" t="s">
        <v>671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0.5</v>
      </c>
      <c r="H27" s="42" t="s">
        <v>67</v>
      </c>
      <c r="I27" s="18">
        <f>I7+I11+I15+I19+I23</f>
        <v>3.5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19.5</v>
      </c>
    </row>
    <row r="31" spans="1:12" x14ac:dyDescent="0.2">
      <c r="C31" s="1"/>
    </row>
  </sheetData>
  <mergeCells count="17"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  <mergeCell ref="A4:A23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40" t="s">
        <v>1312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2</v>
      </c>
      <c r="L2" s="18">
        <f>SUM(L4:L23)</f>
        <v>16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.75" x14ac:dyDescent="0.2">
      <c r="A4" s="127" t="s">
        <v>1197</v>
      </c>
      <c r="B4" s="114">
        <v>1</v>
      </c>
      <c r="C4" s="130" t="s">
        <v>177</v>
      </c>
      <c r="D4" s="30" t="s">
        <v>8</v>
      </c>
      <c r="E4" s="122">
        <v>1.5</v>
      </c>
      <c r="F4" s="5" t="s">
        <v>730</v>
      </c>
      <c r="G4" s="9" t="s">
        <v>731</v>
      </c>
      <c r="H4" s="16" t="s">
        <v>1194</v>
      </c>
      <c r="I4" s="58">
        <v>0.5</v>
      </c>
      <c r="J4" s="5" t="s">
        <v>178</v>
      </c>
      <c r="K4" s="38" t="s">
        <v>732</v>
      </c>
      <c r="L4" s="93">
        <f>E4+E7+I4+I5+I6+I7</f>
        <v>4</v>
      </c>
    </row>
    <row r="5" spans="1:16" x14ac:dyDescent="0.2">
      <c r="A5" s="128"/>
      <c r="B5" s="115"/>
      <c r="C5" s="131"/>
      <c r="D5" s="32" t="s">
        <v>9</v>
      </c>
      <c r="E5" s="123"/>
      <c r="F5" s="2"/>
      <c r="G5" s="7"/>
      <c r="H5" s="33" t="s">
        <v>13</v>
      </c>
      <c r="I5" s="59"/>
      <c r="J5" s="63"/>
      <c r="K5" s="24"/>
      <c r="L5" s="1"/>
    </row>
    <row r="6" spans="1:16" x14ac:dyDescent="0.2">
      <c r="A6" s="128"/>
      <c r="B6" s="115"/>
      <c r="C6" s="131"/>
      <c r="D6" s="32" t="s">
        <v>10</v>
      </c>
      <c r="E6" s="124"/>
      <c r="F6" s="2"/>
      <c r="G6" s="7"/>
      <c r="H6" s="35" t="s">
        <v>14</v>
      </c>
      <c r="I6" s="59"/>
      <c r="J6" s="2"/>
      <c r="K6" s="24"/>
      <c r="L6" s="1"/>
      <c r="O6" s="61"/>
    </row>
    <row r="7" spans="1:16" ht="34.5" thickBot="1" x14ac:dyDescent="0.25">
      <c r="A7" s="128"/>
      <c r="B7" s="115"/>
      <c r="C7" s="142"/>
      <c r="D7" s="67" t="s">
        <v>11</v>
      </c>
      <c r="E7" s="84">
        <v>1</v>
      </c>
      <c r="F7" s="48" t="s">
        <v>164</v>
      </c>
      <c r="G7" s="21" t="s">
        <v>143</v>
      </c>
      <c r="H7" s="22" t="s">
        <v>3</v>
      </c>
      <c r="I7" s="84">
        <v>1</v>
      </c>
      <c r="J7" s="65" t="s">
        <v>174</v>
      </c>
      <c r="K7" s="44" t="s">
        <v>740</v>
      </c>
      <c r="L7" s="1"/>
    </row>
    <row r="8" spans="1:16" ht="54.75" customHeight="1" x14ac:dyDescent="0.2">
      <c r="A8" s="128"/>
      <c r="B8" s="114">
        <v>2</v>
      </c>
      <c r="C8" s="130" t="s">
        <v>179</v>
      </c>
      <c r="D8" s="30" t="s">
        <v>8</v>
      </c>
      <c r="E8" s="122">
        <v>1.5</v>
      </c>
      <c r="F8" s="5" t="s">
        <v>734</v>
      </c>
      <c r="G8" s="9" t="s">
        <v>735</v>
      </c>
      <c r="H8" s="16" t="s">
        <v>1194</v>
      </c>
      <c r="I8" s="58">
        <v>0.5</v>
      </c>
      <c r="J8" s="5" t="s">
        <v>1157</v>
      </c>
      <c r="K8" s="38" t="s">
        <v>732</v>
      </c>
      <c r="L8" s="93">
        <f>E8+E11+I8+I10+I9+I11</f>
        <v>3</v>
      </c>
    </row>
    <row r="9" spans="1:16" ht="25.5" x14ac:dyDescent="0.2">
      <c r="A9" s="128"/>
      <c r="B9" s="115"/>
      <c r="C9" s="131"/>
      <c r="D9" s="32" t="s">
        <v>9</v>
      </c>
      <c r="E9" s="123"/>
      <c r="F9" s="2" t="s">
        <v>229</v>
      </c>
      <c r="G9" s="7" t="s">
        <v>733</v>
      </c>
      <c r="H9" s="33" t="s">
        <v>13</v>
      </c>
      <c r="I9" s="59"/>
      <c r="J9" s="66"/>
      <c r="K9" s="24"/>
      <c r="L9" s="1"/>
    </row>
    <row r="10" spans="1:16" x14ac:dyDescent="0.2">
      <c r="A10" s="128"/>
      <c r="B10" s="115"/>
      <c r="C10" s="131"/>
      <c r="D10" s="32" t="s">
        <v>10</v>
      </c>
      <c r="E10" s="124"/>
      <c r="F10" s="2"/>
      <c r="G10" s="7"/>
      <c r="H10" s="35" t="s">
        <v>14</v>
      </c>
      <c r="I10" s="59"/>
      <c r="J10" s="2"/>
      <c r="K10" s="24"/>
      <c r="L10" s="1"/>
    </row>
    <row r="11" spans="1:16" ht="26.25" thickBot="1" x14ac:dyDescent="0.25">
      <c r="A11" s="128"/>
      <c r="B11" s="115"/>
      <c r="C11" s="142"/>
      <c r="D11" s="67" t="s">
        <v>11</v>
      </c>
      <c r="E11" s="84"/>
      <c r="F11" s="65"/>
      <c r="G11" s="21"/>
      <c r="H11" s="22" t="s">
        <v>3</v>
      </c>
      <c r="I11" s="84">
        <v>1</v>
      </c>
      <c r="J11" s="65" t="s">
        <v>175</v>
      </c>
      <c r="K11" s="44" t="s">
        <v>741</v>
      </c>
      <c r="L11" s="1"/>
      <c r="P11" s="61"/>
    </row>
    <row r="12" spans="1:16" ht="51" x14ac:dyDescent="0.2">
      <c r="A12" s="128"/>
      <c r="B12" s="143">
        <v>3</v>
      </c>
      <c r="C12" s="130" t="s">
        <v>180</v>
      </c>
      <c r="D12" s="30" t="s">
        <v>8</v>
      </c>
      <c r="E12" s="120">
        <v>1.5</v>
      </c>
      <c r="F12" s="5" t="s">
        <v>230</v>
      </c>
      <c r="G12" s="9" t="s">
        <v>691</v>
      </c>
      <c r="H12" s="16" t="s">
        <v>1194</v>
      </c>
      <c r="I12" s="58">
        <v>0.5</v>
      </c>
      <c r="J12" s="5" t="s">
        <v>182</v>
      </c>
      <c r="K12" s="38" t="s">
        <v>737</v>
      </c>
      <c r="L12" s="93">
        <f>E12+E15+I12+I13+I14+I15</f>
        <v>4</v>
      </c>
    </row>
    <row r="13" spans="1:16" ht="25.5" x14ac:dyDescent="0.2">
      <c r="A13" s="128"/>
      <c r="B13" s="144"/>
      <c r="C13" s="131"/>
      <c r="D13" s="32" t="s">
        <v>9</v>
      </c>
      <c r="E13" s="121"/>
      <c r="F13" s="2" t="s">
        <v>181</v>
      </c>
      <c r="G13" s="7" t="s">
        <v>736</v>
      </c>
      <c r="H13" s="33" t="s">
        <v>13</v>
      </c>
      <c r="I13" s="59">
        <v>1</v>
      </c>
      <c r="J13" s="47" t="s">
        <v>172</v>
      </c>
      <c r="K13" s="24" t="s">
        <v>173</v>
      </c>
      <c r="L13" s="1"/>
    </row>
    <row r="14" spans="1:16" x14ac:dyDescent="0.2">
      <c r="A14" s="128"/>
      <c r="B14" s="144"/>
      <c r="C14" s="131"/>
      <c r="D14" s="32" t="s">
        <v>10</v>
      </c>
      <c r="E14" s="121"/>
      <c r="F14" s="2"/>
      <c r="G14" s="7"/>
      <c r="H14" s="35" t="s">
        <v>14</v>
      </c>
      <c r="I14" s="83"/>
      <c r="J14" s="66"/>
      <c r="K14" s="46"/>
      <c r="L14" s="1"/>
    </row>
    <row r="15" spans="1:16" ht="26.25" thickBot="1" x14ac:dyDescent="0.25">
      <c r="A15" s="128"/>
      <c r="B15" s="145"/>
      <c r="C15" s="132"/>
      <c r="D15" s="36" t="s">
        <v>11</v>
      </c>
      <c r="E15" s="57">
        <v>1</v>
      </c>
      <c r="F15" s="4" t="s">
        <v>165</v>
      </c>
      <c r="G15" s="8" t="s">
        <v>167</v>
      </c>
      <c r="H15" s="17" t="s">
        <v>3</v>
      </c>
      <c r="I15" s="52"/>
      <c r="J15" s="15"/>
      <c r="K15" s="25"/>
      <c r="L15" s="1"/>
    </row>
    <row r="16" spans="1:16" ht="51" x14ac:dyDescent="0.2">
      <c r="A16" s="128"/>
      <c r="B16" s="115">
        <v>4</v>
      </c>
      <c r="C16" s="139" t="s">
        <v>183</v>
      </c>
      <c r="D16" s="39" t="s">
        <v>8</v>
      </c>
      <c r="E16" s="123">
        <v>1</v>
      </c>
      <c r="F16" s="3" t="s">
        <v>231</v>
      </c>
      <c r="G16" s="28" t="s">
        <v>739</v>
      </c>
      <c r="H16" s="29" t="s">
        <v>1194</v>
      </c>
      <c r="I16" s="56">
        <v>0.5</v>
      </c>
      <c r="J16" s="3" t="s">
        <v>1208</v>
      </c>
      <c r="K16" s="38" t="s">
        <v>737</v>
      </c>
      <c r="L16" s="93">
        <f>E16+E19+I16+I17+I18+I19</f>
        <v>2.5</v>
      </c>
    </row>
    <row r="17" spans="1:12" x14ac:dyDescent="0.2">
      <c r="A17" s="128"/>
      <c r="B17" s="115"/>
      <c r="C17" s="131"/>
      <c r="D17" s="32" t="s">
        <v>9</v>
      </c>
      <c r="E17" s="123"/>
      <c r="F17" s="20" t="s">
        <v>184</v>
      </c>
      <c r="G17" s="7" t="s">
        <v>733</v>
      </c>
      <c r="H17" s="33" t="s">
        <v>13</v>
      </c>
      <c r="I17" s="59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24"/>
      <c r="F18" s="2"/>
      <c r="G18" s="7"/>
      <c r="H18" s="35" t="s">
        <v>14</v>
      </c>
      <c r="I18" s="59"/>
      <c r="J18" s="2"/>
      <c r="K18" s="49"/>
      <c r="L18" s="1"/>
    </row>
    <row r="19" spans="1:12" ht="26.25" thickBot="1" x14ac:dyDescent="0.25">
      <c r="A19" s="128"/>
      <c r="B19" s="116"/>
      <c r="C19" s="132"/>
      <c r="D19" s="36" t="s">
        <v>11</v>
      </c>
      <c r="E19" s="57">
        <v>1</v>
      </c>
      <c r="F19" s="4" t="s">
        <v>166</v>
      </c>
      <c r="G19" s="8" t="s">
        <v>167</v>
      </c>
      <c r="H19" s="17" t="s">
        <v>3</v>
      </c>
      <c r="I19" s="57"/>
      <c r="J19" s="48"/>
      <c r="K19" s="25"/>
      <c r="L19" s="1"/>
    </row>
    <row r="20" spans="1:12" ht="36.75" customHeight="1" x14ac:dyDescent="0.2">
      <c r="A20" s="128"/>
      <c r="B20" s="114">
        <v>5</v>
      </c>
      <c r="C20" s="117" t="s">
        <v>185</v>
      </c>
      <c r="D20" s="30" t="s">
        <v>8</v>
      </c>
      <c r="E20" s="120">
        <v>0.5</v>
      </c>
      <c r="F20" s="5" t="s">
        <v>232</v>
      </c>
      <c r="G20" s="9" t="s">
        <v>738</v>
      </c>
      <c r="H20" s="16" t="s">
        <v>1194</v>
      </c>
      <c r="I20" s="58"/>
      <c r="J20" s="5"/>
      <c r="K20" s="23"/>
      <c r="L20" s="93">
        <f>E20+E23+I20+I21+I22+I23</f>
        <v>2.5</v>
      </c>
    </row>
    <row r="21" spans="1:12" x14ac:dyDescent="0.2">
      <c r="A21" s="128"/>
      <c r="B21" s="115"/>
      <c r="C21" s="118"/>
      <c r="D21" s="32" t="s">
        <v>9</v>
      </c>
      <c r="E21" s="121"/>
      <c r="F21" s="2"/>
      <c r="G21" s="7"/>
      <c r="H21" s="33" t="s">
        <v>13</v>
      </c>
      <c r="I21" s="60"/>
      <c r="J21" s="2"/>
      <c r="K21" s="24"/>
      <c r="L21" s="1"/>
    </row>
    <row r="22" spans="1:12" ht="25.5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>
        <v>1</v>
      </c>
      <c r="J22" s="2" t="s">
        <v>170</v>
      </c>
      <c r="K22" s="69" t="s">
        <v>171</v>
      </c>
      <c r="L22" s="1"/>
    </row>
    <row r="23" spans="1:12" ht="26.25" thickBot="1" x14ac:dyDescent="0.25">
      <c r="A23" s="129"/>
      <c r="B23" s="116"/>
      <c r="C23" s="119"/>
      <c r="D23" s="36" t="s">
        <v>11</v>
      </c>
      <c r="E23" s="57"/>
      <c r="F23" s="19"/>
      <c r="G23" s="8"/>
      <c r="H23" s="17" t="s">
        <v>3</v>
      </c>
      <c r="I23" s="57">
        <v>1</v>
      </c>
      <c r="J23" s="105" t="s">
        <v>176</v>
      </c>
      <c r="K23" s="25" t="s">
        <v>741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</v>
      </c>
      <c r="H24" s="42" t="s">
        <v>671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3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2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18</v>
      </c>
    </row>
    <row r="31" spans="1:12" x14ac:dyDescent="0.2">
      <c r="C31" s="1"/>
    </row>
  </sheetData>
  <mergeCells count="17">
    <mergeCell ref="C8:C11"/>
    <mergeCell ref="E8:E10"/>
    <mergeCell ref="A4:A23"/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40" t="s">
        <v>1313</v>
      </c>
      <c r="B1" s="125"/>
      <c r="C1" s="125"/>
      <c r="D1" s="125"/>
      <c r="E1" s="125"/>
      <c r="F1" s="13" t="s">
        <v>15</v>
      </c>
      <c r="G1" s="54">
        <v>4</v>
      </c>
      <c r="J1" s="13" t="s">
        <v>16</v>
      </c>
      <c r="K1" s="54">
        <f>G1*4</f>
        <v>16</v>
      </c>
    </row>
    <row r="2" spans="1:16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K1-(E20+E21+I20+I21+I22+I23+I24)</f>
        <v>0.5</v>
      </c>
      <c r="L2" s="18">
        <f>SUM(L4:L19)</f>
        <v>14.5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9.25" x14ac:dyDescent="0.2">
      <c r="A4" s="127" t="s">
        <v>186</v>
      </c>
      <c r="B4" s="143">
        <v>1</v>
      </c>
      <c r="C4" s="130" t="s">
        <v>1201</v>
      </c>
      <c r="D4" s="30" t="s">
        <v>8</v>
      </c>
      <c r="E4" s="120">
        <v>1.5</v>
      </c>
      <c r="F4" s="5" t="s">
        <v>742</v>
      </c>
      <c r="G4" s="9" t="s">
        <v>743</v>
      </c>
      <c r="H4" s="16" t="s">
        <v>1194</v>
      </c>
      <c r="I4" s="58">
        <v>0.5</v>
      </c>
      <c r="J4" s="5" t="s">
        <v>187</v>
      </c>
      <c r="K4" s="23" t="s">
        <v>745</v>
      </c>
      <c r="L4" s="93">
        <f>E4+E7+I4+I5+I6+I7</f>
        <v>3</v>
      </c>
    </row>
    <row r="5" spans="1:16" x14ac:dyDescent="0.2">
      <c r="A5" s="128"/>
      <c r="B5" s="144"/>
      <c r="C5" s="131"/>
      <c r="D5" s="32" t="s">
        <v>9</v>
      </c>
      <c r="E5" s="121"/>
      <c r="F5" s="2"/>
      <c r="G5" s="7"/>
      <c r="H5" s="33" t="s">
        <v>13</v>
      </c>
      <c r="I5" s="59"/>
      <c r="J5" s="71"/>
      <c r="K5" s="24"/>
      <c r="L5" s="1"/>
    </row>
    <row r="6" spans="1:16" ht="38.25" x14ac:dyDescent="0.2">
      <c r="A6" s="128"/>
      <c r="B6" s="144"/>
      <c r="C6" s="131"/>
      <c r="D6" s="32" t="s">
        <v>10</v>
      </c>
      <c r="E6" s="121"/>
      <c r="F6" s="2" t="s">
        <v>1209</v>
      </c>
      <c r="G6" s="7" t="s">
        <v>744</v>
      </c>
      <c r="H6" s="35" t="s">
        <v>14</v>
      </c>
      <c r="I6" s="59"/>
      <c r="J6" s="2"/>
      <c r="K6" s="24"/>
      <c r="L6" s="1"/>
      <c r="O6" s="61"/>
    </row>
    <row r="7" spans="1:16" ht="39" thickBot="1" x14ac:dyDescent="0.25">
      <c r="A7" s="128"/>
      <c r="B7" s="145"/>
      <c r="C7" s="132"/>
      <c r="D7" s="36" t="s">
        <v>11</v>
      </c>
      <c r="E7" s="57"/>
      <c r="F7" s="4"/>
      <c r="G7" s="8"/>
      <c r="H7" s="17" t="s">
        <v>3</v>
      </c>
      <c r="I7" s="57">
        <v>1</v>
      </c>
      <c r="J7" s="4" t="s">
        <v>196</v>
      </c>
      <c r="K7" s="25" t="s">
        <v>753</v>
      </c>
      <c r="L7" s="1"/>
    </row>
    <row r="8" spans="1:16" ht="63.75" x14ac:dyDescent="0.2">
      <c r="A8" s="128"/>
      <c r="B8" s="143">
        <v>2</v>
      </c>
      <c r="C8" s="130" t="s">
        <v>1202</v>
      </c>
      <c r="D8" s="30" t="s">
        <v>8</v>
      </c>
      <c r="E8" s="120">
        <v>1.5</v>
      </c>
      <c r="F8" s="5" t="s">
        <v>1158</v>
      </c>
      <c r="G8" s="9" t="s">
        <v>746</v>
      </c>
      <c r="H8" s="16" t="s">
        <v>1194</v>
      </c>
      <c r="I8" s="58">
        <v>0.5</v>
      </c>
      <c r="J8" s="5" t="s">
        <v>233</v>
      </c>
      <c r="K8" s="23" t="s">
        <v>747</v>
      </c>
      <c r="L8" s="93">
        <f>E8+E11+I8+I10+I9+I11</f>
        <v>3.7</v>
      </c>
    </row>
    <row r="9" spans="1:16" x14ac:dyDescent="0.2">
      <c r="A9" s="128"/>
      <c r="B9" s="144"/>
      <c r="C9" s="131"/>
      <c r="D9" s="32" t="s">
        <v>9</v>
      </c>
      <c r="E9" s="121"/>
      <c r="F9" s="71"/>
      <c r="G9" s="7"/>
      <c r="H9" s="33" t="s">
        <v>13</v>
      </c>
      <c r="I9" s="59">
        <v>1</v>
      </c>
      <c r="J9" s="71" t="s">
        <v>195</v>
      </c>
      <c r="K9" s="24" t="s">
        <v>173</v>
      </c>
      <c r="L9" s="1"/>
    </row>
    <row r="10" spans="1:16" ht="25.5" x14ac:dyDescent="0.2">
      <c r="A10" s="128"/>
      <c r="B10" s="144"/>
      <c r="C10" s="131"/>
      <c r="D10" s="32" t="s">
        <v>10</v>
      </c>
      <c r="E10" s="121"/>
      <c r="F10" s="2"/>
      <c r="G10" s="7"/>
      <c r="H10" s="35" t="s">
        <v>14</v>
      </c>
      <c r="I10" s="59">
        <v>0.7</v>
      </c>
      <c r="J10" s="71" t="s">
        <v>193</v>
      </c>
      <c r="K10" s="24" t="s">
        <v>194</v>
      </c>
      <c r="L10" s="1"/>
    </row>
    <row r="11" spans="1:16" ht="26.25" thickBot="1" x14ac:dyDescent="0.25">
      <c r="A11" s="128"/>
      <c r="B11" s="145"/>
      <c r="C11" s="132"/>
      <c r="D11" s="36" t="s">
        <v>11</v>
      </c>
      <c r="E11" s="57"/>
      <c r="F11" s="4"/>
      <c r="G11" s="8"/>
      <c r="H11" s="17" t="s">
        <v>3</v>
      </c>
      <c r="I11" s="57"/>
      <c r="J11" s="4"/>
      <c r="K11" s="25"/>
      <c r="L11" s="1"/>
      <c r="P11" s="61"/>
    </row>
    <row r="12" spans="1:16" ht="56.25" customHeight="1" x14ac:dyDescent="0.2">
      <c r="A12" s="128"/>
      <c r="B12" s="143">
        <v>3</v>
      </c>
      <c r="C12" s="130" t="s">
        <v>188</v>
      </c>
      <c r="D12" s="30" t="s">
        <v>8</v>
      </c>
      <c r="E12" s="120">
        <v>1.5</v>
      </c>
      <c r="F12" s="5" t="s">
        <v>234</v>
      </c>
      <c r="G12" s="9" t="s">
        <v>748</v>
      </c>
      <c r="H12" s="16" t="s">
        <v>1194</v>
      </c>
      <c r="I12" s="58">
        <v>0.5</v>
      </c>
      <c r="J12" s="72" t="s">
        <v>168</v>
      </c>
      <c r="K12" s="23" t="s">
        <v>169</v>
      </c>
      <c r="L12" s="93">
        <f>E12+E15+I12+I13+I14+I15</f>
        <v>4</v>
      </c>
    </row>
    <row r="13" spans="1:16" x14ac:dyDescent="0.2">
      <c r="A13" s="128"/>
      <c r="B13" s="144"/>
      <c r="C13" s="131"/>
      <c r="D13" s="32" t="s">
        <v>9</v>
      </c>
      <c r="E13" s="121"/>
      <c r="F13" s="2"/>
      <c r="G13" s="7"/>
      <c r="H13" s="33" t="s">
        <v>13</v>
      </c>
      <c r="I13" s="59">
        <v>1</v>
      </c>
      <c r="J13" s="71" t="s">
        <v>195</v>
      </c>
      <c r="K13" s="24" t="s">
        <v>173</v>
      </c>
      <c r="L13" s="1"/>
    </row>
    <row r="14" spans="1:16" x14ac:dyDescent="0.2">
      <c r="A14" s="128"/>
      <c r="B14" s="144"/>
      <c r="C14" s="131"/>
      <c r="D14" s="32" t="s">
        <v>10</v>
      </c>
      <c r="E14" s="121"/>
      <c r="F14" s="2"/>
      <c r="G14" s="7"/>
      <c r="H14" s="35" t="s">
        <v>14</v>
      </c>
      <c r="I14" s="59"/>
      <c r="J14" s="71"/>
      <c r="K14" s="24"/>
      <c r="L14" s="1"/>
    </row>
    <row r="15" spans="1:16" ht="26.25" thickBot="1" x14ac:dyDescent="0.25">
      <c r="A15" s="128"/>
      <c r="B15" s="145"/>
      <c r="C15" s="132"/>
      <c r="D15" s="36" t="s">
        <v>11</v>
      </c>
      <c r="E15" s="57">
        <v>1</v>
      </c>
      <c r="F15" s="73" t="s">
        <v>191</v>
      </c>
      <c r="G15" s="8" t="s">
        <v>192</v>
      </c>
      <c r="H15" s="17" t="s">
        <v>3</v>
      </c>
      <c r="I15" s="52"/>
      <c r="J15" s="4"/>
      <c r="K15" s="25"/>
      <c r="L15" s="1"/>
    </row>
    <row r="16" spans="1:16" ht="76.5" x14ac:dyDescent="0.2">
      <c r="A16" s="128"/>
      <c r="B16" s="143">
        <v>4</v>
      </c>
      <c r="C16" s="130" t="s">
        <v>1262</v>
      </c>
      <c r="D16" s="30" t="s">
        <v>8</v>
      </c>
      <c r="E16" s="120">
        <v>1</v>
      </c>
      <c r="F16" s="5" t="s">
        <v>1263</v>
      </c>
      <c r="G16" s="9" t="s">
        <v>750</v>
      </c>
      <c r="H16" s="16" t="s">
        <v>1194</v>
      </c>
      <c r="I16" s="58">
        <v>0.5</v>
      </c>
      <c r="J16" s="5" t="s">
        <v>190</v>
      </c>
      <c r="K16" s="23" t="s">
        <v>752</v>
      </c>
      <c r="L16" s="93">
        <f>E16+E19+I16+I17+I18+I19</f>
        <v>3.8</v>
      </c>
    </row>
    <row r="17" spans="1:12" ht="38.25" x14ac:dyDescent="0.2">
      <c r="A17" s="128"/>
      <c r="B17" s="144"/>
      <c r="C17" s="131"/>
      <c r="D17" s="32" t="s">
        <v>9</v>
      </c>
      <c r="E17" s="121"/>
      <c r="F17" s="2" t="s">
        <v>235</v>
      </c>
      <c r="G17" s="7" t="s">
        <v>751</v>
      </c>
      <c r="H17" s="33" t="s">
        <v>13</v>
      </c>
      <c r="I17" s="59"/>
      <c r="J17" s="2"/>
      <c r="K17" s="24"/>
      <c r="L17" s="1"/>
    </row>
    <row r="18" spans="1:12" ht="22.5" x14ac:dyDescent="0.2">
      <c r="A18" s="128"/>
      <c r="B18" s="144"/>
      <c r="C18" s="131"/>
      <c r="D18" s="32" t="s">
        <v>10</v>
      </c>
      <c r="E18" s="121"/>
      <c r="F18" s="2"/>
      <c r="G18" s="7"/>
      <c r="H18" s="35" t="s">
        <v>14</v>
      </c>
      <c r="I18" s="59">
        <v>0.3</v>
      </c>
      <c r="J18" s="71" t="s">
        <v>189</v>
      </c>
      <c r="K18" s="24" t="s">
        <v>749</v>
      </c>
      <c r="L18" s="1"/>
    </row>
    <row r="19" spans="1:12" ht="39" thickBot="1" x14ac:dyDescent="0.25">
      <c r="A19" s="129"/>
      <c r="B19" s="145"/>
      <c r="C19" s="132"/>
      <c r="D19" s="36" t="s">
        <v>11</v>
      </c>
      <c r="E19" s="57">
        <v>1</v>
      </c>
      <c r="F19" s="73" t="s">
        <v>191</v>
      </c>
      <c r="G19" s="8" t="s">
        <v>192</v>
      </c>
      <c r="H19" s="17" t="s">
        <v>3</v>
      </c>
      <c r="I19" s="57">
        <v>1</v>
      </c>
      <c r="J19" s="4" t="s">
        <v>1264</v>
      </c>
      <c r="K19" s="25" t="s">
        <v>754</v>
      </c>
      <c r="L19" s="1"/>
    </row>
    <row r="20" spans="1:12" x14ac:dyDescent="0.2">
      <c r="A20" s="40"/>
      <c r="B20" s="40"/>
      <c r="C20" s="40"/>
      <c r="D20" s="41" t="s">
        <v>63</v>
      </c>
      <c r="E20" s="18">
        <f>E4+E8+E12+E16</f>
        <v>5.5</v>
      </c>
      <c r="H20" s="42" t="s">
        <v>671</v>
      </c>
      <c r="I20" s="18">
        <f>I4+I8+I12+I16</f>
        <v>2</v>
      </c>
      <c r="L20" s="18"/>
    </row>
    <row r="21" spans="1:12" x14ac:dyDescent="0.2">
      <c r="A21" s="40"/>
      <c r="B21" s="40"/>
      <c r="C21" s="40"/>
      <c r="D21" s="42" t="s">
        <v>64</v>
      </c>
      <c r="E21" s="18">
        <f>E7+E11+E15+E19</f>
        <v>2</v>
      </c>
      <c r="H21" s="42" t="s">
        <v>65</v>
      </c>
      <c r="I21" s="18">
        <f>I5+I9+I13+I17</f>
        <v>2</v>
      </c>
    </row>
    <row r="22" spans="1:12" x14ac:dyDescent="0.2">
      <c r="A22" s="40"/>
      <c r="B22" s="40"/>
      <c r="C22" s="40"/>
      <c r="D22" s="40"/>
      <c r="H22" s="42" t="s">
        <v>66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68</v>
      </c>
      <c r="E23" s="26">
        <f>K2</f>
        <v>0.5</v>
      </c>
      <c r="H23" s="42" t="s">
        <v>67</v>
      </c>
      <c r="I23" s="18">
        <f>I7+I11+I15+I19</f>
        <v>2</v>
      </c>
    </row>
    <row r="24" spans="1:12" x14ac:dyDescent="0.2">
      <c r="H24" s="41" t="s">
        <v>62</v>
      </c>
      <c r="I24" s="18">
        <v>1</v>
      </c>
    </row>
    <row r="26" spans="1:12" x14ac:dyDescent="0.2">
      <c r="F26" s="13" t="s">
        <v>163</v>
      </c>
      <c r="G26" s="18">
        <f>E20+E21+I20+I21+I22+I24+I23</f>
        <v>15.5</v>
      </c>
    </row>
    <row r="27" spans="1:12" x14ac:dyDescent="0.2">
      <c r="C27" s="1"/>
    </row>
  </sheetData>
  <mergeCells count="14">
    <mergeCell ref="B8:B11"/>
    <mergeCell ref="C8:C11"/>
    <mergeCell ref="E8:E10"/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40" t="s">
        <v>1314</v>
      </c>
      <c r="B1" s="125"/>
      <c r="C1" s="125"/>
      <c r="D1" s="125"/>
      <c r="E1" s="125"/>
      <c r="F1" s="13" t="s">
        <v>15</v>
      </c>
      <c r="G1" s="54">
        <v>5</v>
      </c>
      <c r="J1" s="13" t="s">
        <v>16</v>
      </c>
      <c r="K1" s="54">
        <f>G1*4</f>
        <v>20</v>
      </c>
    </row>
    <row r="2" spans="1:16" x14ac:dyDescent="0.2">
      <c r="A2" s="126"/>
      <c r="B2" s="126"/>
      <c r="C2" s="126"/>
      <c r="D2" s="126"/>
      <c r="E2" s="126"/>
      <c r="F2" s="13"/>
      <c r="G2" s="53"/>
      <c r="J2" s="13" t="s">
        <v>162</v>
      </c>
      <c r="K2" s="54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1" x14ac:dyDescent="0.2">
      <c r="A4" s="127" t="s">
        <v>18</v>
      </c>
      <c r="B4" s="114">
        <v>1</v>
      </c>
      <c r="C4" s="130" t="s">
        <v>1203</v>
      </c>
      <c r="D4" s="30" t="s">
        <v>8</v>
      </c>
      <c r="E4" s="120">
        <v>1.5</v>
      </c>
      <c r="F4" s="72" t="s">
        <v>197</v>
      </c>
      <c r="G4" s="9" t="s">
        <v>755</v>
      </c>
      <c r="H4" s="16" t="s">
        <v>1194</v>
      </c>
      <c r="I4" s="58">
        <v>0.5</v>
      </c>
      <c r="J4" s="72" t="s">
        <v>19</v>
      </c>
      <c r="K4" s="23" t="s">
        <v>757</v>
      </c>
      <c r="L4" s="93">
        <f>E4+E7+I4+I5+I6+I7</f>
        <v>4</v>
      </c>
    </row>
    <row r="5" spans="1:16" x14ac:dyDescent="0.2">
      <c r="A5" s="128"/>
      <c r="B5" s="115"/>
      <c r="C5" s="131"/>
      <c r="D5" s="32" t="s">
        <v>9</v>
      </c>
      <c r="E5" s="121"/>
      <c r="F5" s="2"/>
      <c r="G5" s="7"/>
      <c r="H5" s="33" t="s">
        <v>13</v>
      </c>
      <c r="I5" s="59"/>
      <c r="J5" s="2"/>
      <c r="K5" s="24"/>
      <c r="L5" s="1"/>
    </row>
    <row r="6" spans="1:16" ht="51" x14ac:dyDescent="0.2">
      <c r="A6" s="128"/>
      <c r="B6" s="115"/>
      <c r="C6" s="131"/>
      <c r="D6" s="32" t="s">
        <v>10</v>
      </c>
      <c r="E6" s="121"/>
      <c r="F6" s="2" t="s">
        <v>1210</v>
      </c>
      <c r="G6" s="7" t="s">
        <v>756</v>
      </c>
      <c r="H6" s="35" t="s">
        <v>14</v>
      </c>
      <c r="I6" s="59"/>
      <c r="J6" s="2"/>
      <c r="K6" s="24"/>
      <c r="L6" s="1"/>
      <c r="O6" s="61"/>
    </row>
    <row r="7" spans="1:16" ht="51.75" thickBot="1" x14ac:dyDescent="0.25">
      <c r="A7" s="128"/>
      <c r="B7" s="116"/>
      <c r="C7" s="132"/>
      <c r="D7" s="36" t="s">
        <v>11</v>
      </c>
      <c r="E7" s="57">
        <v>1</v>
      </c>
      <c r="F7" s="73" t="s">
        <v>25</v>
      </c>
      <c r="G7" s="8" t="s">
        <v>26</v>
      </c>
      <c r="H7" s="17" t="s">
        <v>3</v>
      </c>
      <c r="I7" s="57">
        <v>1</v>
      </c>
      <c r="J7" s="4" t="s">
        <v>31</v>
      </c>
      <c r="K7" s="25" t="s">
        <v>754</v>
      </c>
      <c r="L7" s="1"/>
    </row>
    <row r="8" spans="1:16" ht="63.75" x14ac:dyDescent="0.2">
      <c r="A8" s="128"/>
      <c r="B8" s="114">
        <v>2</v>
      </c>
      <c r="C8" s="130" t="s">
        <v>20</v>
      </c>
      <c r="D8" s="30" t="s">
        <v>8</v>
      </c>
      <c r="E8" s="120">
        <v>1.5</v>
      </c>
      <c r="F8" s="72" t="s">
        <v>198</v>
      </c>
      <c r="G8" s="9" t="s">
        <v>758</v>
      </c>
      <c r="H8" s="16" t="s">
        <v>1194</v>
      </c>
      <c r="I8" s="58"/>
      <c r="J8" s="5"/>
      <c r="K8" s="23"/>
      <c r="L8" s="93">
        <f>E8+E11+I8+I10+I9+I11</f>
        <v>3.5</v>
      </c>
    </row>
    <row r="9" spans="1:16" x14ac:dyDescent="0.2">
      <c r="A9" s="128"/>
      <c r="B9" s="115"/>
      <c r="C9" s="131"/>
      <c r="D9" s="32" t="s">
        <v>9</v>
      </c>
      <c r="E9" s="121"/>
      <c r="F9" s="71"/>
      <c r="G9" s="7"/>
      <c r="H9" s="33" t="s">
        <v>13</v>
      </c>
      <c r="I9" s="59"/>
      <c r="J9" s="2"/>
      <c r="K9" s="24"/>
      <c r="L9" s="1"/>
    </row>
    <row r="10" spans="1:16" ht="25.5" x14ac:dyDescent="0.2">
      <c r="A10" s="128"/>
      <c r="B10" s="115"/>
      <c r="C10" s="131"/>
      <c r="D10" s="32" t="s">
        <v>10</v>
      </c>
      <c r="E10" s="121"/>
      <c r="F10" s="2" t="s">
        <v>1211</v>
      </c>
      <c r="G10" s="7" t="s">
        <v>1236</v>
      </c>
      <c r="H10" s="35" t="s">
        <v>14</v>
      </c>
      <c r="I10" s="59"/>
      <c r="J10" s="71"/>
      <c r="K10" s="24"/>
      <c r="L10" s="1"/>
    </row>
    <row r="11" spans="1:16" ht="26.25" thickBot="1" x14ac:dyDescent="0.25">
      <c r="A11" s="128"/>
      <c r="B11" s="116"/>
      <c r="C11" s="132"/>
      <c r="D11" s="36" t="s">
        <v>11</v>
      </c>
      <c r="E11" s="57">
        <v>1</v>
      </c>
      <c r="F11" s="73" t="s">
        <v>25</v>
      </c>
      <c r="G11" s="8" t="s">
        <v>26</v>
      </c>
      <c r="H11" s="17" t="s">
        <v>3</v>
      </c>
      <c r="I11" s="57">
        <v>1</v>
      </c>
      <c r="J11" s="73" t="s">
        <v>32</v>
      </c>
      <c r="K11" s="25" t="s">
        <v>754</v>
      </c>
      <c r="L11" s="1"/>
      <c r="P11" s="61"/>
    </row>
    <row r="12" spans="1:16" ht="63.75" x14ac:dyDescent="0.2">
      <c r="A12" s="128"/>
      <c r="B12" s="114">
        <v>3</v>
      </c>
      <c r="C12" s="130" t="s">
        <v>21</v>
      </c>
      <c r="D12" s="30" t="s">
        <v>8</v>
      </c>
      <c r="E12" s="120">
        <v>1.5</v>
      </c>
      <c r="F12" s="5" t="s">
        <v>1159</v>
      </c>
      <c r="G12" s="9" t="s">
        <v>759</v>
      </c>
      <c r="H12" s="16" t="s">
        <v>1194</v>
      </c>
      <c r="I12" s="58">
        <v>0.5</v>
      </c>
      <c r="J12" s="72" t="s">
        <v>22</v>
      </c>
      <c r="K12" s="23" t="s">
        <v>699</v>
      </c>
      <c r="L12" s="93">
        <f>E12+E15+I12+I13+I14+I15</f>
        <v>4</v>
      </c>
    </row>
    <row r="13" spans="1:16" ht="25.5" x14ac:dyDescent="0.2">
      <c r="A13" s="128"/>
      <c r="B13" s="115"/>
      <c r="C13" s="131"/>
      <c r="D13" s="32" t="s">
        <v>9</v>
      </c>
      <c r="E13" s="121"/>
      <c r="F13" s="2"/>
      <c r="G13" s="7"/>
      <c r="H13" s="33" t="s">
        <v>13</v>
      </c>
      <c r="I13" s="59">
        <v>1</v>
      </c>
      <c r="J13" s="71" t="s">
        <v>203</v>
      </c>
      <c r="K13" s="24" t="s">
        <v>30</v>
      </c>
      <c r="L13" s="1"/>
    </row>
    <row r="14" spans="1:16" x14ac:dyDescent="0.2">
      <c r="A14" s="128"/>
      <c r="B14" s="115"/>
      <c r="C14" s="131"/>
      <c r="D14" s="32" t="s">
        <v>10</v>
      </c>
      <c r="E14" s="121"/>
      <c r="F14" s="2"/>
      <c r="G14" s="7"/>
      <c r="H14" s="35" t="s">
        <v>14</v>
      </c>
      <c r="I14" s="59"/>
      <c r="J14" s="2"/>
      <c r="K14" s="24"/>
      <c r="L14" s="1"/>
    </row>
    <row r="15" spans="1:16" ht="26.25" thickBot="1" x14ac:dyDescent="0.25">
      <c r="A15" s="128"/>
      <c r="B15" s="116"/>
      <c r="C15" s="132"/>
      <c r="D15" s="36" t="s">
        <v>11</v>
      </c>
      <c r="E15" s="57">
        <v>1</v>
      </c>
      <c r="F15" s="73" t="s">
        <v>27</v>
      </c>
      <c r="G15" s="8" t="s">
        <v>26</v>
      </c>
      <c r="H15" s="17" t="s">
        <v>3</v>
      </c>
      <c r="I15" s="52"/>
      <c r="J15" s="4"/>
      <c r="K15" s="25"/>
      <c r="L15" s="1"/>
    </row>
    <row r="16" spans="1:16" ht="42" customHeight="1" x14ac:dyDescent="0.2">
      <c r="A16" s="128"/>
      <c r="B16" s="114">
        <v>4</v>
      </c>
      <c r="C16" s="130" t="s">
        <v>199</v>
      </c>
      <c r="D16" s="30" t="s">
        <v>8</v>
      </c>
      <c r="E16" s="120">
        <v>1</v>
      </c>
      <c r="F16" s="5" t="s">
        <v>1160</v>
      </c>
      <c r="G16" s="9" t="s">
        <v>760</v>
      </c>
      <c r="H16" s="16" t="s">
        <v>1194</v>
      </c>
      <c r="I16" s="58">
        <v>0.5</v>
      </c>
      <c r="J16" s="72" t="s">
        <v>24</v>
      </c>
      <c r="K16" s="23" t="s">
        <v>762</v>
      </c>
      <c r="L16" s="93">
        <f>E16+E19+I16+I17+I18+I19</f>
        <v>2.5</v>
      </c>
    </row>
    <row r="17" spans="1:12" x14ac:dyDescent="0.2">
      <c r="A17" s="128"/>
      <c r="B17" s="115"/>
      <c r="C17" s="131"/>
      <c r="D17" s="32" t="s">
        <v>9</v>
      </c>
      <c r="E17" s="121"/>
      <c r="F17" s="71"/>
      <c r="G17" s="7"/>
      <c r="H17" s="33" t="s">
        <v>13</v>
      </c>
      <c r="I17" s="59"/>
      <c r="J17" s="2"/>
      <c r="K17" s="24"/>
      <c r="L17" s="1"/>
    </row>
    <row r="18" spans="1:12" x14ac:dyDescent="0.2">
      <c r="A18" s="128"/>
      <c r="B18" s="115"/>
      <c r="C18" s="131"/>
      <c r="D18" s="32" t="s">
        <v>10</v>
      </c>
      <c r="E18" s="121"/>
      <c r="F18" s="2" t="s">
        <v>23</v>
      </c>
      <c r="G18" s="7" t="s">
        <v>761</v>
      </c>
      <c r="H18" s="35" t="s">
        <v>14</v>
      </c>
      <c r="I18" s="59"/>
      <c r="J18" s="2"/>
      <c r="K18" s="24"/>
      <c r="L18" s="1"/>
    </row>
    <row r="19" spans="1:12" ht="26.25" thickBot="1" x14ac:dyDescent="0.25">
      <c r="A19" s="128"/>
      <c r="B19" s="116"/>
      <c r="C19" s="132"/>
      <c r="D19" s="36" t="s">
        <v>11</v>
      </c>
      <c r="E19" s="57">
        <v>1</v>
      </c>
      <c r="F19" s="73" t="s">
        <v>27</v>
      </c>
      <c r="G19" s="8" t="s">
        <v>26</v>
      </c>
      <c r="H19" s="17" t="s">
        <v>3</v>
      </c>
      <c r="I19" s="57"/>
      <c r="J19" s="73"/>
      <c r="K19" s="25"/>
      <c r="L19" s="1"/>
    </row>
    <row r="20" spans="1:12" ht="38.25" x14ac:dyDescent="0.2">
      <c r="A20" s="128"/>
      <c r="B20" s="114">
        <v>5</v>
      </c>
      <c r="C20" s="117" t="s">
        <v>200</v>
      </c>
      <c r="D20" s="30" t="s">
        <v>8</v>
      </c>
      <c r="E20" s="120">
        <v>1</v>
      </c>
      <c r="F20" s="5" t="s">
        <v>236</v>
      </c>
      <c r="G20" s="9" t="s">
        <v>760</v>
      </c>
      <c r="H20" s="16" t="s">
        <v>1194</v>
      </c>
      <c r="I20" s="58">
        <v>1</v>
      </c>
      <c r="J20" s="72" t="s">
        <v>201</v>
      </c>
      <c r="K20" s="23" t="s">
        <v>202</v>
      </c>
      <c r="L20" s="93">
        <f>E20+E23+I20+I21+I22+I23</f>
        <v>4</v>
      </c>
    </row>
    <row r="21" spans="1:12" x14ac:dyDescent="0.2">
      <c r="A21" s="128"/>
      <c r="B21" s="115"/>
      <c r="C21" s="118"/>
      <c r="D21" s="32" t="s">
        <v>9</v>
      </c>
      <c r="E21" s="121"/>
      <c r="F21" s="2"/>
      <c r="G21" s="7"/>
      <c r="H21" s="33" t="s">
        <v>13</v>
      </c>
      <c r="I21" s="60"/>
      <c r="J21" s="2"/>
      <c r="K21" s="24"/>
      <c r="L21" s="1"/>
    </row>
    <row r="22" spans="1:12" ht="45" x14ac:dyDescent="0.2">
      <c r="A22" s="128"/>
      <c r="B22" s="115"/>
      <c r="C22" s="118"/>
      <c r="D22" s="32" t="s">
        <v>10</v>
      </c>
      <c r="E22" s="121"/>
      <c r="F22" s="2"/>
      <c r="G22" s="7"/>
      <c r="H22" s="35" t="s">
        <v>14</v>
      </c>
      <c r="I22" s="59">
        <v>1</v>
      </c>
      <c r="J22" s="71" t="s">
        <v>28</v>
      </c>
      <c r="K22" s="24" t="s">
        <v>29</v>
      </c>
      <c r="L22" s="1"/>
    </row>
    <row r="23" spans="1:12" ht="28.5" customHeight="1" thickBot="1" x14ac:dyDescent="0.25">
      <c r="A23" s="129"/>
      <c r="B23" s="116"/>
      <c r="C23" s="119"/>
      <c r="D23" s="36" t="s">
        <v>11</v>
      </c>
      <c r="E23" s="57"/>
      <c r="F23" s="4"/>
      <c r="G23" s="8"/>
      <c r="H23" s="17" t="s">
        <v>3</v>
      </c>
      <c r="I23" s="57">
        <v>1</v>
      </c>
      <c r="J23" s="73" t="s">
        <v>33</v>
      </c>
      <c r="K23" s="25" t="s">
        <v>754</v>
      </c>
      <c r="L23" s="1"/>
    </row>
    <row r="24" spans="1:12" x14ac:dyDescent="0.2">
      <c r="A24" s="40"/>
      <c r="B24" s="40"/>
      <c r="C24" s="40"/>
      <c r="D24" s="41" t="s">
        <v>63</v>
      </c>
      <c r="E24" s="18">
        <f>E4+E8+E12+E16+E20</f>
        <v>6.5</v>
      </c>
      <c r="H24" s="42" t="s">
        <v>671</v>
      </c>
      <c r="I24" s="18">
        <f>I4+I8+I12+I16+I20</f>
        <v>2.5</v>
      </c>
      <c r="L24" s="18"/>
    </row>
    <row r="25" spans="1:12" x14ac:dyDescent="0.2">
      <c r="A25" s="40"/>
      <c r="B25" s="40"/>
      <c r="C25" s="40"/>
      <c r="D25" s="42" t="s">
        <v>64</v>
      </c>
      <c r="E25" s="18">
        <f>E7+E11+E15+E19+E23</f>
        <v>4</v>
      </c>
      <c r="H25" s="42" t="s">
        <v>65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66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68</v>
      </c>
      <c r="E27" s="26">
        <f>K2</f>
        <v>0</v>
      </c>
      <c r="H27" s="42" t="s">
        <v>67</v>
      </c>
      <c r="I27" s="18">
        <f>I7+I11+I15+I19+I23</f>
        <v>3</v>
      </c>
    </row>
    <row r="28" spans="1:12" x14ac:dyDescent="0.2">
      <c r="H28" s="41" t="s">
        <v>62</v>
      </c>
      <c r="I28" s="18">
        <v>2</v>
      </c>
    </row>
    <row r="30" spans="1:12" x14ac:dyDescent="0.2">
      <c r="F30" s="13" t="s">
        <v>163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Nazwane zakresy</vt:lpstr>
      </vt:variant>
      <vt:variant>
        <vt:i4>3</vt:i4>
      </vt:variant>
    </vt:vector>
  </HeadingPairs>
  <TitlesOfParts>
    <vt:vector size="47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'42'!_GoBack</vt:lpstr>
      <vt:lpstr>'43'!_GoBack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2017-07-11T13:13:40Z</cp:lastPrinted>
  <dcterms:created xsi:type="dcterms:W3CDTF">2017-03-23T14:02:44Z</dcterms:created>
  <dcterms:modified xsi:type="dcterms:W3CDTF">2025-07-03T09:08:03Z</dcterms:modified>
</cp:coreProperties>
</file>